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jeral\Documents\Plan dela\"/>
    </mc:Choice>
  </mc:AlternateContent>
  <bookViews>
    <workbookView xWindow="2370" yWindow="5430" windowWidth="12150" windowHeight="2880" tabRatio="924" activeTab="6"/>
  </bookViews>
  <sheets>
    <sheet name="uvod" sheetId="1" r:id="rId1"/>
    <sheet name="povzetek - skupni pregled" sheetId="18" r:id="rId2"/>
    <sheet name="cilji +ukrepi" sheetId="19" r:id="rId3"/>
    <sheet name="vprašalnik" sheetId="20" r:id="rId4"/>
    <sheet name="programi" sheetId="2" r:id="rId5"/>
    <sheet name="vpis" sheetId="3" r:id="rId6"/>
    <sheet name="diplomanti" sheetId="5" r:id="rId7"/>
    <sheet name="izmenjava študentov 2016 " sheetId="7" r:id="rId8"/>
    <sheet name="izmenjava študentov 2017" sheetId="8" r:id="rId9"/>
    <sheet name="raziskovalna" sheetId="9" r:id="rId10"/>
    <sheet name="projekti" sheetId="10" r:id="rId11"/>
    <sheet name="izmenjava zaposlenih " sheetId="11" r:id="rId12"/>
    <sheet name="skrb za slovenčino" sheetId="4" r:id="rId13"/>
    <sheet name="List5" sheetId="17" state="hidden" r:id="rId14"/>
  </sheets>
  <externalReferences>
    <externalReference r:id="rId15"/>
  </externalReferences>
  <definedNames>
    <definedName name="_xlnm._FilterDatabase" localSheetId="8" hidden="1">'izmenjava študentov 2017'!$A$1:$I$42</definedName>
    <definedName name="clanica">List5!$A$2:$A$27</definedName>
    <definedName name="nacinpristopa">'[1]spustni seznami'!$H$2:$H$3</definedName>
    <definedName name="_xlnm.Print_Titles" localSheetId="1">'povzetek - skupni pregled'!$1:$1</definedName>
    <definedName name="vrstastudija">'[1]spustni seznami'!$E$2:$E$4</definedName>
  </definedNames>
  <calcPr calcId="152511"/>
</workbook>
</file>

<file path=xl/calcChain.xml><?xml version="1.0" encoding="utf-8"?>
<calcChain xmlns="http://schemas.openxmlformats.org/spreadsheetml/2006/main">
  <c r="J14" i="11" l="1"/>
  <c r="E14" i="11"/>
  <c r="J13" i="11"/>
  <c r="E13" i="11"/>
  <c r="J12" i="11"/>
  <c r="E12" i="11"/>
  <c r="J11" i="11"/>
  <c r="E11" i="11"/>
  <c r="J10" i="11"/>
  <c r="E10" i="11"/>
  <c r="J9" i="11"/>
  <c r="E9" i="11"/>
  <c r="J8" i="11"/>
  <c r="E8" i="11"/>
  <c r="J7" i="11"/>
  <c r="E7" i="11"/>
  <c r="J6" i="11"/>
  <c r="E6" i="11"/>
  <c r="J5" i="11"/>
  <c r="E5" i="11"/>
  <c r="E111" i="18" l="1"/>
  <c r="E112" i="18"/>
  <c r="E110" i="18"/>
  <c r="I1" i="11"/>
  <c r="H1" i="11"/>
  <c r="G1" i="11"/>
  <c r="D1" i="11"/>
  <c r="C1" i="11"/>
  <c r="B1" i="11"/>
  <c r="G18" i="10"/>
  <c r="C18" i="10"/>
  <c r="G17" i="10"/>
  <c r="C17" i="10"/>
  <c r="G16" i="10"/>
  <c r="C16" i="10"/>
  <c r="G15" i="10"/>
  <c r="C15" i="10"/>
  <c r="G14" i="10"/>
  <c r="C14" i="10"/>
  <c r="G13" i="10"/>
  <c r="C13" i="10"/>
  <c r="G12" i="10"/>
  <c r="C12" i="10"/>
  <c r="G11" i="10"/>
  <c r="C11" i="10"/>
  <c r="G10" i="10"/>
  <c r="C10" i="10"/>
  <c r="G9" i="10"/>
  <c r="C9" i="10"/>
  <c r="G8" i="10"/>
  <c r="C8" i="10"/>
  <c r="G7" i="10"/>
  <c r="C7" i="10"/>
  <c r="G6" i="10"/>
  <c r="C6" i="10"/>
  <c r="G5" i="10"/>
  <c r="C5" i="10"/>
  <c r="G4" i="10"/>
  <c r="C4" i="10"/>
  <c r="B1" i="10"/>
  <c r="B2" i="9"/>
  <c r="I42" i="8"/>
  <c r="F8" i="18" s="1"/>
  <c r="H42" i="8"/>
  <c r="F7" i="18" s="1"/>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A5" i="8"/>
  <c r="A4" i="8"/>
  <c r="A3" i="8"/>
  <c r="A2" i="8"/>
  <c r="I58" i="7"/>
  <c r="E8" i="18" s="1"/>
  <c r="H58" i="7"/>
  <c r="E7" i="18" s="1"/>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6" i="7"/>
  <c r="A5" i="7"/>
  <c r="A4" i="7"/>
  <c r="A3" i="7"/>
  <c r="A2" i="7"/>
  <c r="A39" i="5"/>
  <c r="A38" i="5"/>
  <c r="A37" i="5"/>
  <c r="A36" i="5"/>
  <c r="A35" i="5"/>
  <c r="A34" i="5"/>
  <c r="A33" i="5"/>
  <c r="A32" i="5"/>
  <c r="A31" i="5"/>
  <c r="A30" i="5"/>
  <c r="A23" i="5"/>
  <c r="A22" i="5"/>
  <c r="A21" i="5"/>
  <c r="A20" i="5"/>
  <c r="A19" i="5"/>
  <c r="A18" i="5"/>
  <c r="A17" i="5"/>
  <c r="A16" i="5"/>
  <c r="A15" i="5"/>
  <c r="A14" i="5"/>
  <c r="A13" i="5"/>
  <c r="A12" i="5"/>
  <c r="A11" i="5"/>
  <c r="A10" i="5"/>
  <c r="A9" i="5"/>
  <c r="A8" i="5"/>
  <c r="A7" i="5"/>
  <c r="A6" i="5"/>
  <c r="A5" i="5"/>
  <c r="A4" i="5"/>
  <c r="A3" i="5"/>
  <c r="A2" i="5"/>
  <c r="L26" i="3"/>
  <c r="K26" i="3"/>
  <c r="J26" i="3"/>
  <c r="I26" i="3"/>
  <c r="H26" i="3"/>
  <c r="G26" i="3"/>
  <c r="A25" i="3"/>
  <c r="A24" i="3"/>
  <c r="A23" i="3"/>
  <c r="A22" i="3"/>
  <c r="A21" i="3"/>
  <c r="A20" i="3"/>
  <c r="A19" i="3"/>
  <c r="A18" i="3"/>
  <c r="A17" i="3"/>
  <c r="A16" i="3"/>
  <c r="L12" i="3"/>
  <c r="K12" i="3"/>
  <c r="J12" i="3"/>
  <c r="E9" i="18" s="1"/>
  <c r="I12" i="3"/>
  <c r="H12" i="3"/>
  <c r="G12" i="3"/>
  <c r="A11" i="3"/>
  <c r="A10" i="3"/>
  <c r="A9" i="3"/>
  <c r="A8" i="3"/>
  <c r="A7" i="3"/>
  <c r="A6" i="3"/>
  <c r="A5" i="3"/>
  <c r="A4" i="3"/>
  <c r="A3" i="3"/>
  <c r="A2" i="3"/>
  <c r="G14" i="2"/>
  <c r="F14" i="2"/>
  <c r="G7" i="2"/>
  <c r="F7" i="2"/>
  <c r="A4" i="2"/>
  <c r="A5" i="2" s="1"/>
  <c r="A6" i="2" s="1"/>
  <c r="A9" i="2" s="1"/>
  <c r="A10" i="2" s="1"/>
  <c r="A11" i="2" s="1"/>
  <c r="A12" i="2" s="1"/>
  <c r="A13" i="2" s="1"/>
  <c r="A3" i="2"/>
  <c r="B4" i="20" s="1"/>
  <c r="A1" i="19"/>
  <c r="F117" i="18"/>
  <c r="E117" i="18"/>
  <c r="F116" i="18"/>
  <c r="E116" i="18"/>
  <c r="F115" i="18"/>
  <c r="E115" i="18"/>
  <c r="F114" i="18"/>
  <c r="E114" i="18"/>
  <c r="F113" i="18"/>
  <c r="E113" i="18"/>
  <c r="F112" i="18"/>
  <c r="F111" i="18"/>
  <c r="F110" i="18"/>
  <c r="F109" i="18"/>
  <c r="E109" i="18"/>
  <c r="F108" i="18"/>
  <c r="E108" i="18"/>
  <c r="F106" i="18"/>
  <c r="E106" i="18"/>
  <c r="C103" i="18"/>
  <c r="C102" i="18"/>
  <c r="C101" i="18"/>
  <c r="C100" i="18"/>
  <c r="C99" i="18"/>
  <c r="C98" i="18"/>
  <c r="C97" i="18"/>
  <c r="C96" i="18"/>
  <c r="C95" i="18"/>
  <c r="C94" i="18"/>
  <c r="C93" i="18"/>
  <c r="C92" i="18"/>
  <c r="C91" i="18"/>
  <c r="C90" i="18"/>
  <c r="C89" i="18"/>
  <c r="C88" i="18"/>
  <c r="C87" i="18"/>
  <c r="C86" i="18"/>
  <c r="C85" i="18"/>
  <c r="C84" i="18"/>
  <c r="C83" i="18"/>
  <c r="C82" i="18"/>
  <c r="C81" i="18"/>
  <c r="C80" i="18"/>
  <c r="C79" i="18"/>
  <c r="C78" i="18"/>
  <c r="C77" i="18"/>
  <c r="C76" i="18"/>
  <c r="C75" i="18"/>
  <c r="C74" i="18"/>
  <c r="F73" i="18"/>
  <c r="E73" i="18"/>
  <c r="C72" i="18"/>
  <c r="C71" i="18"/>
  <c r="C70" i="18"/>
  <c r="C69" i="18"/>
  <c r="C68" i="18"/>
  <c r="C67" i="18"/>
  <c r="C66" i="18"/>
  <c r="C65" i="18"/>
  <c r="C64" i="18"/>
  <c r="C63" i="18"/>
  <c r="C62" i="18"/>
  <c r="C61" i="18"/>
  <c r="C60" i="18"/>
  <c r="C59" i="18"/>
  <c r="C58" i="18"/>
  <c r="C57" i="18"/>
  <c r="C56" i="18"/>
  <c r="C55" i="18"/>
  <c r="F54" i="18"/>
  <c r="E54" i="18"/>
  <c r="C52" i="18"/>
  <c r="C51" i="18"/>
  <c r="C50" i="18"/>
  <c r="C49" i="18"/>
  <c r="C48" i="18"/>
  <c r="C47" i="18"/>
  <c r="C46" i="18"/>
  <c r="C45" i="18"/>
  <c r="C44" i="18"/>
  <c r="C43" i="18"/>
  <c r="C42" i="18"/>
  <c r="C41" i="18"/>
  <c r="C40" i="18"/>
  <c r="C39" i="18"/>
  <c r="C38" i="18"/>
  <c r="C37" i="18"/>
  <c r="C36" i="18"/>
  <c r="C35" i="18"/>
  <c r="C34" i="18"/>
  <c r="C33" i="18"/>
  <c r="C32" i="18"/>
  <c r="C31" i="18"/>
  <c r="C30" i="18"/>
  <c r="C29" i="18"/>
  <c r="F28" i="18"/>
  <c r="E28" i="18"/>
  <c r="F26" i="18"/>
  <c r="E26" i="18"/>
  <c r="F25" i="18"/>
  <c r="E25" i="18"/>
  <c r="C21" i="18"/>
  <c r="C20" i="18"/>
  <c r="C19" i="18"/>
  <c r="C18" i="18"/>
  <c r="C17" i="18"/>
  <c r="C16" i="18"/>
  <c r="C15" i="18"/>
  <c r="C14" i="18"/>
  <c r="C13" i="18"/>
  <c r="C12" i="18"/>
  <c r="C11" i="18"/>
  <c r="C10" i="18"/>
  <c r="F9" i="18"/>
</calcChain>
</file>

<file path=xl/sharedStrings.xml><?xml version="1.0" encoding="utf-8"?>
<sst xmlns="http://schemas.openxmlformats.org/spreadsheetml/2006/main" count="971" uniqueCount="258">
  <si>
    <t>ČLANICA</t>
  </si>
  <si>
    <t>STOPNJA ŠTUDIJA</t>
  </si>
  <si>
    <t>število sporazumov o sodelovanju pri pridobivanju "dvojnih" diplom</t>
  </si>
  <si>
    <t xml:space="preserve">NAČRTOVANO LETO </t>
  </si>
  <si>
    <t xml:space="preserve">NAČRTOVANO ŠTUDIJSKO LETO </t>
  </si>
  <si>
    <t>FF</t>
  </si>
  <si>
    <t>število udeležencev lektoratov tipa A</t>
  </si>
  <si>
    <t>število lektoratov tipa A</t>
  </si>
  <si>
    <t>število lektoratov tipa A, kjer se je na univerzah izvajal študij slovenščine</t>
  </si>
  <si>
    <t>število udeležencev lektoratov tipa B</t>
  </si>
  <si>
    <t>število lektoratov tipa B</t>
  </si>
  <si>
    <t>število lektoratov tipa B, kjer se je na univerzah izvajal študij slovenščine</t>
  </si>
  <si>
    <t>število udeležencev lektoratov tipa C</t>
  </si>
  <si>
    <t>število lektoratov tipa C</t>
  </si>
  <si>
    <t>število lektoratov tipa C, kjer se je na univerzah izvajal študij slovenščine</t>
  </si>
  <si>
    <t>število udeležencev tečajev (šol) slovenščine za tujce Slovencev brez slovenskega državljanstva na univerzi</t>
  </si>
  <si>
    <t>LETO (za program dela)</t>
  </si>
  <si>
    <t>1. stopnja</t>
  </si>
  <si>
    <t>2. stopnja</t>
  </si>
  <si>
    <t>3. stopnja</t>
  </si>
  <si>
    <t>UNIVERZITETNI PROGRAM</t>
  </si>
  <si>
    <t>VISOKOŠOLSKI STROKOVNI PROGRAM</t>
  </si>
  <si>
    <t xml:space="preserve">ENOVITI MAGISTRSKI </t>
  </si>
  <si>
    <t>VRSTA ŠTUDIJA/ študijski program</t>
  </si>
  <si>
    <t>2015/16</t>
  </si>
  <si>
    <t>VRSTA ŠTUDIJA/ študijski program za 3. stopnjo</t>
  </si>
  <si>
    <t>način</t>
  </si>
  <si>
    <t>redni</t>
  </si>
  <si>
    <t>izredni</t>
  </si>
  <si>
    <t xml:space="preserve">število vseh vpisanih v študijskem letu </t>
  </si>
  <si>
    <t>število ponavljalcev v študijskem letu</t>
  </si>
  <si>
    <t>Število vpisanih tujih študentov</t>
  </si>
  <si>
    <t xml:space="preserve">Število vpisanih v 1. letnik vključno s ponavljavci preteklega študijskega leta t-1 </t>
  </si>
  <si>
    <t>NAČRTOVANO ŠTUDIJSKO LETO t</t>
  </si>
  <si>
    <t>NAČRTOVANO LETO n</t>
  </si>
  <si>
    <t xml:space="preserve">Število vpisanih v 2. letnik v obdobju študijskega leta t brez ponavljavcev </t>
  </si>
  <si>
    <t>dodiplomski študijski program</t>
  </si>
  <si>
    <t>število študentov na dodatnem letu (absolventov)</t>
  </si>
  <si>
    <t>NAČIN ŠTUDIJA</t>
  </si>
  <si>
    <t>1.stopnja</t>
  </si>
  <si>
    <t>REDNI</t>
  </si>
  <si>
    <t>IZREDNI</t>
  </si>
  <si>
    <t>2.stopnja</t>
  </si>
  <si>
    <t>podiplomski študijski program</t>
  </si>
  <si>
    <t>doktorat znanosti</t>
  </si>
  <si>
    <t>magisterij umetnosti</t>
  </si>
  <si>
    <t xml:space="preserve">magisterij znanosti </t>
  </si>
  <si>
    <t>specializacija</t>
  </si>
  <si>
    <t>število študijskih programov, ki se bodo predvideno izvajali v tujem jeziku</t>
  </si>
  <si>
    <t>VRSTA MOBILNOSTI</t>
  </si>
  <si>
    <t xml:space="preserve">Število  študentov, ki bodo odšli v tujino na študijsko izmenjavo </t>
  </si>
  <si>
    <t>Število  študentov, ki bodo prišli iz tujine na študijsko izmenjavo</t>
  </si>
  <si>
    <t>ERASMUS</t>
  </si>
  <si>
    <t>CEEPUS</t>
  </si>
  <si>
    <t>druge izmenjave, ki trajajo vsaj 3 mesece ali več</t>
  </si>
  <si>
    <t xml:space="preserve">druge izmenjave, ki trajajo manj kot 3 mesece </t>
  </si>
  <si>
    <t>druge izmenjave, ki trajajo manj kot 3 mesece,</t>
  </si>
  <si>
    <t>VRSTA ŠTUDIJA/študijski program 3.stopnja</t>
  </si>
  <si>
    <t>Upoštevajte samo tiste članke in objave ki  jih prispevajo vaši zaposleni in štejejo na Web of Science</t>
  </si>
  <si>
    <t xml:space="preserve">
Upoštevajte samo tiste članke in objave, kjer bodo zaposleni soavtorji skupaj z drugimi, ki so zaposleni na drugih visokošolskih zavodih, raziskovalnih zavodih ali prihajajo s tujine, članke in objave pa štejejo na Web of Science</t>
  </si>
  <si>
    <t>Čisti citati ne vsebujejo samocitatov (ko avtor citira sebe ali soavtorje)</t>
  </si>
  <si>
    <t>leto</t>
  </si>
  <si>
    <t>Število čistih citatov v 10 letnem obdobju (n-11 do n-1); 2014 (2002 -2013); 2015(2003-2014)</t>
  </si>
  <si>
    <t>Leto</t>
  </si>
  <si>
    <t>leto za program dela</t>
  </si>
  <si>
    <t>NAČIN PRISTOPA</t>
  </si>
  <si>
    <t>VODJA/KOORDINATOR</t>
  </si>
  <si>
    <t>PARTNER</t>
  </si>
  <si>
    <t>Načrtujte število CRP-ov.</t>
  </si>
  <si>
    <t>Načrtujte število znanstvenih sestankov/konferenc.</t>
  </si>
  <si>
    <t>Drugi uporabniki znanja so npr. državni in upravni organi, zavodi, javne agencije, javna podjetja, javni skladi, zbornice in druge pravne osebe.</t>
  </si>
  <si>
    <t>kumulativa= obstoječi + novi</t>
  </si>
  <si>
    <t>STOPNJA</t>
  </si>
  <si>
    <t>število gostujočih strokovnjakov iz gospodarstva in negospodarstva, ki sodelujejo v pedagoškem procesu</t>
  </si>
  <si>
    <t>število visokošolskih učiteljev, sodelavcev, ki so bili na izmenjavi, so se izobraževali ali so sodelovali v pedagoškem, znanstvenoraziskovalnem procesu ali umetniškem delu v tujini s tujimi visokošolskimi zavodi</t>
  </si>
  <si>
    <t>predhodnje študijsko leto</t>
  </si>
  <si>
    <t>število udeležencev akreditiranih programov izpopolnjevanja</t>
  </si>
  <si>
    <t>število tujih akreditacij</t>
  </si>
  <si>
    <t xml:space="preserve">Načrtujte število programov na članici v NAČRTOVANEM letu </t>
  </si>
  <si>
    <t xml:space="preserve">Načrtujte število  projektov na članici v načrtovanem letu </t>
  </si>
  <si>
    <t>Načrtujte število temeljnih projektov na članici v  načrtovanem letu</t>
  </si>
  <si>
    <t>Načrtujte število podoktorskih projektov na članici v načrtovanem letu</t>
  </si>
  <si>
    <t>AG</t>
  </si>
  <si>
    <t>AGRFT</t>
  </si>
  <si>
    <t>ALUO</t>
  </si>
  <si>
    <t>BF</t>
  </si>
  <si>
    <t>EF</t>
  </si>
  <si>
    <t>FA</t>
  </si>
  <si>
    <t>FDV</t>
  </si>
  <si>
    <t>FE</t>
  </si>
  <si>
    <t>FFA</t>
  </si>
  <si>
    <t>FGG</t>
  </si>
  <si>
    <t>FKKT</t>
  </si>
  <si>
    <t>FMF</t>
  </si>
  <si>
    <t>FPP</t>
  </si>
  <si>
    <t>FRI</t>
  </si>
  <si>
    <t>FSD</t>
  </si>
  <si>
    <t>FS</t>
  </si>
  <si>
    <t>FŠ</t>
  </si>
  <si>
    <t>FU</t>
  </si>
  <si>
    <t>MF</t>
  </si>
  <si>
    <t>NTF</t>
  </si>
  <si>
    <t>PEF</t>
  </si>
  <si>
    <t>PF</t>
  </si>
  <si>
    <t>TEOF</t>
  </si>
  <si>
    <t>VF</t>
  </si>
  <si>
    <t>ZF</t>
  </si>
  <si>
    <t>članice</t>
  </si>
  <si>
    <t xml:space="preserve"> Število diplomantov v letu </t>
  </si>
  <si>
    <t xml:space="preserve">LETO </t>
  </si>
  <si>
    <t>predhodno študijsko leto</t>
  </si>
  <si>
    <t>PODROČJE</t>
  </si>
  <si>
    <t>Opomnik</t>
  </si>
  <si>
    <t>Izobraževalna dejavnost</t>
  </si>
  <si>
    <t>Izboljšanje razmerja med številom vpisanih študentov in diplomantov</t>
  </si>
  <si>
    <t>Zmanjšanje števila programov - optimiranje programov</t>
  </si>
  <si>
    <t>Izboljšati prehodnost</t>
  </si>
  <si>
    <t>Odstotek študijskih programov, ki se izvajajo v tujem jeziku od vseh programov v letu n po vrsti in stopnjah</t>
  </si>
  <si>
    <t>Odstotek vseh ponavljavcev</t>
  </si>
  <si>
    <t xml:space="preserve">Povečati število študentov na izmenjavi za tretjino  </t>
  </si>
  <si>
    <t>Povečati število tujih študentov za četrtino</t>
  </si>
  <si>
    <t>Raziskovalna dejavnost</t>
  </si>
  <si>
    <t>Oblikovati 3 velike interdisciplinarne raziskovalne skupine</t>
  </si>
  <si>
    <t>Povečati vrednost mednarodnih in domačih projektov za četrtino</t>
  </si>
  <si>
    <t>Vrednost ARRS sredstev med vsemi prihodki na članici (oznaka AOP za prihodke iz računovoskega pročila - 404)</t>
  </si>
  <si>
    <t xml:space="preserve">Povečati vrednost mednarodnih in domačih projektov za četrtino </t>
  </si>
  <si>
    <t>Vrednost  prihodka je zajeta iz posebnega dela finančnega načrta. Struktura prihodkov po viru:  ARRS, TIA, JAPTI, JAK, druga ministrva (404), občinski proračunski viri (407), sredstva iz državnega proračuna iz sredstve proračuna EU (419), ostala sredstva iz proračun EU: 7.OP in 8.OP, cmepius in drugi projekti iz pror. EU (429), drugi viri (410+413+418+422do428,430)</t>
  </si>
  <si>
    <t>Povečati število objav za četrtino</t>
  </si>
  <si>
    <t>Povečati citiranost za četrtino</t>
  </si>
  <si>
    <t>Povečati število tujih učiteljev in raziskovalcev za četrtino</t>
  </si>
  <si>
    <t>Povečati število objav s tujci</t>
  </si>
  <si>
    <t xml:space="preserve">Povečanje vrednosti projektov za gospodarstvo in javni sektor za tretjino </t>
  </si>
  <si>
    <t xml:space="preserve"> Vrednost prihodkov - vir sredstev TRG (AOP 431) brez najemnin za prostore</t>
  </si>
  <si>
    <t>Podvojitev števila udeležencev v programih vseživljenskega učenja</t>
  </si>
  <si>
    <t>Število tujih akreditacij</t>
  </si>
  <si>
    <t>PODATKI</t>
  </si>
  <si>
    <t>Število (novih) akreditiranih študijskih programov</t>
  </si>
  <si>
    <t>Število razpisanih študijskih programov</t>
  </si>
  <si>
    <t>Število vpisanih študentov</t>
  </si>
  <si>
    <t>Število (novih) skupnih študijskih programov</t>
  </si>
  <si>
    <t>s tujino</t>
  </si>
  <si>
    <t>Število sporazumov o sodelovanju pri pridobivanju " dvojnih" diplom</t>
  </si>
  <si>
    <t xml:space="preserve">Učitelji in sodelavci  ter raziskovalci na izmenjavi (v Sloveniji)  </t>
  </si>
  <si>
    <t>število gostujočih visokošolskih učiteljev, sodelavcev oz. raziskovalcev iz domačih raziskovalnih zavodov, ki so sodelovali pri pedagoškem proceu</t>
  </si>
  <si>
    <t xml:space="preserve">Učitelji in sodelavci  ter raziskovalci na izmenjavi (v/iz tujine)  </t>
  </si>
  <si>
    <t>Število raziskovalcev</t>
  </si>
  <si>
    <t>Okvirni programi EU za raziskave in razvoj in drugi mednarodni programi: vodenje/koordinacija, partnerstvo</t>
  </si>
  <si>
    <t>Zajem podatka  iz kadrovskega načrta</t>
  </si>
  <si>
    <t>Zajem podatka iz finančnega načrta</t>
  </si>
  <si>
    <t>število vseh registriranih raziskovalcev pri ARRS, ki so zaposleni na članici  in opravljajo raziskovalno delo (visokošolski učitelji in sodelavci, raziskovalci, mladi raziskovalci in podoktorski raziskovalci)</t>
  </si>
  <si>
    <t>IZRAČUN</t>
  </si>
  <si>
    <t>UL v tujino</t>
  </si>
  <si>
    <t>iz tujine na UL</t>
  </si>
  <si>
    <t>skupaj</t>
  </si>
  <si>
    <t>drugi EU</t>
  </si>
  <si>
    <t>drugi NE-EU</t>
  </si>
  <si>
    <t>samo akreditirani programi</t>
  </si>
  <si>
    <t>1. stopnja (uni,vs)</t>
  </si>
  <si>
    <t>2. stopnja (mag., EM)</t>
  </si>
  <si>
    <t>IZOBRAŽEVANLNA DEJAVNOST</t>
  </si>
  <si>
    <t>RAZISKOVALNA DEJAVNOST</t>
  </si>
  <si>
    <t>UMETNIŠKA DEJAVNOST</t>
  </si>
  <si>
    <t xml:space="preserve">Število znanstvenih objav (WoS) </t>
  </si>
  <si>
    <t xml:space="preserve">Število znanstvenih objav (WoS) v sodelovanju s tujimi partnerji </t>
  </si>
  <si>
    <t>število gostujočih strokovnjakov iz gospodarstva in negospodarstva, ki bodo sodelovali v pedagoškem procesu</t>
  </si>
  <si>
    <t>število gostujočih visokošolskih učiteljev, sodelavcev oziroma raziskovalcev iz domačih raziskovalnih zavodov, ki bodo sodelovali v pedagoškem procesu</t>
  </si>
  <si>
    <r>
      <t xml:space="preserve">število </t>
    </r>
    <r>
      <rPr>
        <b/>
        <u/>
        <sz val="10"/>
        <rFont val="Arial"/>
        <family val="2"/>
        <charset val="238"/>
      </rPr>
      <t>tujih</t>
    </r>
    <r>
      <rPr>
        <b/>
        <sz val="10"/>
        <rFont val="Arial"/>
        <family val="2"/>
        <charset val="238"/>
      </rPr>
      <t xml:space="preserve"> visokošolskih učiteljev, sodelavcev in znanstvenih delavcev, ki bodo sodelovali pri pedagoškem procesu za vsaj en predmet</t>
    </r>
  </si>
  <si>
    <r>
      <t xml:space="preserve">število </t>
    </r>
    <r>
      <rPr>
        <b/>
        <u/>
        <sz val="10"/>
        <rFont val="Arial"/>
        <family val="2"/>
        <charset val="238"/>
      </rPr>
      <t>tujih</t>
    </r>
    <r>
      <rPr>
        <b/>
        <sz val="10"/>
        <rFont val="Arial"/>
        <family val="2"/>
        <charset val="238"/>
      </rPr>
      <t xml:space="preserve"> visokošolskih učiteljev, sodelavcev in znanstvenih delavcev, ki bodo sodelovali pri pedagoškem procesu vsaj del predmeta</t>
    </r>
  </si>
  <si>
    <t>število znanstvenih delavcev in raziskovalnih sodelavcev, ki bodo na izmenjavi ali bodo sodelovali v pedagoškem, znanstvenoraziskovalnem procesu ali umetniškem delu v tujini s tujimi visokošolskimi zavodi</t>
  </si>
  <si>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pedagoškem procesu</t>
    </r>
  </si>
  <si>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znanstvenoraziskovalnem procesu </t>
    </r>
  </si>
  <si>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umetniškem delu na članici</t>
    </r>
  </si>
  <si>
    <t>Strateški cilji in vrednosti kazalnikov</t>
  </si>
  <si>
    <t>Morebitni ostali cilji članice</t>
  </si>
  <si>
    <t>Umetniška dejavnost</t>
  </si>
  <si>
    <t xml:space="preserve">Raziskovalni program (ARRS) </t>
  </si>
  <si>
    <t xml:space="preserve">Infrastrukturni programi (ARRS) </t>
  </si>
  <si>
    <t xml:space="preserve">Aplikativni projekti (ARRS) </t>
  </si>
  <si>
    <t xml:space="preserve">Število CRP-ov  (ARRS) </t>
  </si>
  <si>
    <t xml:space="preserve">Temeljni projekti (ARRS) </t>
  </si>
  <si>
    <t xml:space="preserve">Podoktorski projekti (ARRS) </t>
  </si>
  <si>
    <t xml:space="preserve">Število znanstvenih sestankov/konferenc (ARRS) </t>
  </si>
  <si>
    <t>Število projektov, v katerih bo članica  sodelovala z gospodarstvom oz. drugimi uporabniki znanja in bodo krajši od enega leta (brez ARRS sofinanciranja)</t>
  </si>
  <si>
    <t>Število projektov, v katerih bo članica  sodelovala z gospodarstvom oz. drugimi uporabniki znanja in bodo daljši od enega leta (brez ARRS sofinanciranja)</t>
  </si>
  <si>
    <t>število visokošolskih učiteljev, sodelavcev oz. raziskovalcev iz članice, ki bodo bili na izmenjavi na domačih raziskovalnih zavodih</t>
  </si>
  <si>
    <t>2016/17</t>
  </si>
  <si>
    <t>MAGISTRSKI</t>
  </si>
  <si>
    <t>DOKTORSKI</t>
  </si>
  <si>
    <t>magistrski</t>
  </si>
  <si>
    <t>članica</t>
  </si>
  <si>
    <t>Predlog 2016 - članica</t>
  </si>
  <si>
    <t>Morebitni drugi cilji članic (zapisani cilji tukaj, se prikažejo v zavihku povzetek)</t>
  </si>
  <si>
    <t>PRENOS ZNANJA</t>
  </si>
  <si>
    <t>Število novo pridobljenih projektov O2020</t>
  </si>
  <si>
    <t>Načrtujte število novo pridobljenih projektov v načrtovanem letu</t>
  </si>
  <si>
    <t>Število vseh projektov O2020</t>
  </si>
  <si>
    <t>Število novo pridobljenih drugih EU projektov</t>
  </si>
  <si>
    <t>Načrtujte število drugih novih EU projektov (Strukturni skladi, Erasmus+, COST, SEE,  Alpine, LIFE, COSME, ERANET…)</t>
  </si>
  <si>
    <t xml:space="preserve">Število vseh drugih EU projektov </t>
  </si>
  <si>
    <t>Število novo pridobljenih drugih mednarodnih ne-EU projektov</t>
  </si>
  <si>
    <t>Načrtujte število drugih novih mednarodnih ne-EU projektov (ESA, UNESCO, NATO…)</t>
  </si>
  <si>
    <t xml:space="preserve">Število drugih mednarodih ne-EU raziskovalnih projektov </t>
  </si>
  <si>
    <r>
      <t> </t>
    </r>
    <r>
      <rPr>
        <sz val="8"/>
        <rFont val="Arial"/>
        <family val="2"/>
        <charset val="238"/>
      </rPr>
      <t>kumulativa= obstoječi + novi</t>
    </r>
  </si>
  <si>
    <t>Načrtovani ukrepi</t>
  </si>
  <si>
    <t>Načrtovan cilj/podatek/ ukrep</t>
  </si>
  <si>
    <t>ustvarjalne razmere za delo in študij</t>
  </si>
  <si>
    <t>Ustvarjalne razmere za delo in študij (obštudijska in interesna dejvanost, knjižnična in založniška dejavnost)</t>
  </si>
  <si>
    <t>Kakovost</t>
  </si>
  <si>
    <t>INFORMATIZACIJA -zagotavljanje pogojev za izvajanje dejavnosti</t>
  </si>
  <si>
    <t>PROSTOR - zagotavljanje pogojev za izvajanje dejavnosti</t>
  </si>
  <si>
    <t>ORGANIZACIJA IN KADRI - zagotavljanje pogojev za izvajanje dejavnosti</t>
  </si>
  <si>
    <t>FINANČNI SISTEM - zagotavljanje pogojev za izvajanje dejavnosti</t>
  </si>
  <si>
    <t>KAKOVOST - Upravljanje kakovsoti za doseganje odličnosti na vseh področjih delovanja</t>
  </si>
  <si>
    <t xml:space="preserve"> zagotavljanje pogojev za izvajanje dejavnosti</t>
  </si>
  <si>
    <t>Pogoji za izvajanje dejavnosti in podporna dejavnost (prostor, inormacijski sistem, kadrovski razvoj, izvajanje nalog po pooglastilu)</t>
  </si>
  <si>
    <t xml:space="preserve">Načrtovani ukrepi za dosego strateških ciljev, zadanih vrednosti strateških kazalnikov posamezne dejavnosti in morebitnih ostalih ciljev članice </t>
  </si>
  <si>
    <t>O2020 partner</t>
  </si>
  <si>
    <t>O2020 vodja</t>
  </si>
  <si>
    <t>Predlog 2017 - članica</t>
  </si>
  <si>
    <t>2017/18</t>
  </si>
  <si>
    <t>SKUPAJ</t>
  </si>
  <si>
    <t>Katera nova učna okolja nameravate razviti, uvesti in uporabiti na vaši članici? 
(akcija - razvoj novih učnih okolji in metod učenja in poučevanja)</t>
  </si>
  <si>
    <t>INDOSOW, HUMANISTIKA IN DRUŽBOSLOVJE področje socialno delo</t>
  </si>
  <si>
    <t>INDOSOW</t>
  </si>
  <si>
    <t>Razmerje med vpisanimi in diplomiranimi študenti na drugi stopnji  uravnavamo z odobritvijo študentom 1. letnika, da že v tem letniku magistrirajo (več organiziranih rokov za zagovor)</t>
  </si>
  <si>
    <t>Oblikovanje kriterijev za razpisovanje programov na drugi stopnji</t>
  </si>
  <si>
    <t>Izboljšati notranji prenos informacij o razpisih, partnerstvih in konzorcijih. Bolj aktivna vključenost v platforme, ki jih ponuja Univerza (portal profesionalcev, programi za vodenje projektov)</t>
  </si>
  <si>
    <t xml:space="preserve">Aktivno iskanje virov za sofinanciranje izven fakultete in univerze. Izboljšanje sodelovanja z organizacijami, ki so potencialne deležnice v raziskavah. </t>
  </si>
  <si>
    <t>Priprava programa vseživljenjskega učenja  za akreditacijo v povezavi s strokovnimi institucijami</t>
  </si>
  <si>
    <t>Nadaljevanje sodelovanja s socialnimi delavkami preko baz študijske prakse</t>
  </si>
  <si>
    <t>Povezovanje s Socialno zbornico Slovenije in MDDSZ pri zagotavljanju prakse in raziskovalno-razvojnih projektih</t>
  </si>
  <si>
    <t>Ukinjamo vpis na izredni študij na prvi stopnji</t>
  </si>
  <si>
    <t>Organizacija posvetovalnih motivacijskih srečanj za zaključevanje študija</t>
  </si>
  <si>
    <t>Ob reakreditaciji odpravljamo pomanjkljivosti, ki so razvidne iz evalvacije</t>
  </si>
  <si>
    <t>Obveščanje študentov in učiteljev o možnostih mobilnosti</t>
  </si>
  <si>
    <t>Spodbujanje publiciranja v mednarodno odmevnih revijah in v založbi FSD; povečanje citiranja</t>
  </si>
  <si>
    <t>Organizacija Kongresa socialnega dela</t>
  </si>
  <si>
    <t>Ohranjanje in spodbujanje obštudijskih dejavnosti študentov</t>
  </si>
  <si>
    <t>Za kakovostno delo so nujno potrebni dodatni prostori za zaposlene in študente</t>
  </si>
  <si>
    <t>Zagotoviti dodatne prostore</t>
  </si>
  <si>
    <t>Izboljšanje kakovosti pedagoškega dela</t>
  </si>
  <si>
    <t>Imamo PZI in gradbeno dovoljenje za prenovo prostorov. Trenutno čakamo na finance ministrstva, da bi lahko začeli z gradnjo.</t>
  </si>
  <si>
    <t>Zagotoviti kadrovske vire za izvajanje programov na drugi stopnji</t>
  </si>
  <si>
    <t>Pridobitev novih predavalnic za delo v majhnih skupinah</t>
  </si>
  <si>
    <t>Nadgradnja sistema VIS</t>
  </si>
  <si>
    <t>Redna srečanja vodstva s študenti</t>
  </si>
  <si>
    <t>Realizacija načrtovanih novih zaposlitev za izvedbo drugostopenjskih programov</t>
  </si>
  <si>
    <t>Podpora sodelavcem, da se aktivno vključijo v  mednarodne tematske mreže</t>
  </si>
  <si>
    <t>Izdajanje revije Socialno delo</t>
  </si>
  <si>
    <t>Predstavitev znanj na strokovnih srečanjih in konferencah in poletnih šolah</t>
  </si>
  <si>
    <t xml:space="preserve">Podeljevanje priznanj aktivnim in uspešnim študentom in zaposlenim </t>
  </si>
  <si>
    <t>Sodelovanje študentov pri vsebinskih in organizacijskih dejavnsotih fakulete</t>
  </si>
  <si>
    <t xml:space="preserve">Sistematično spremljanje podatkov, ki so potrebni za presojo ob zunanjih evalvacijah in samoevalvacijah. </t>
  </si>
  <si>
    <t>Obravnava študentskih mnenj o kakovosti na senatu.</t>
  </si>
  <si>
    <t>Izboljšati dokumentarni sistem in uvesti GC za vse strokovne delavce.</t>
  </si>
  <si>
    <t>Digitalizacija nove študentske ankete</t>
  </si>
  <si>
    <t>Priprava programa strokovnega izpopolnevanja za zaposlene</t>
  </si>
  <si>
    <t>Uporabljali bomo Adobe Connect VOX videokonferenco in Moodle.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</si>
</sst>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1"/>
      <name val="Arial"/>
      <family val="2"/>
      <charset val="238"/>
    </font>
    <font>
      <sz val="11"/>
      <name val="Arial"/>
      <family val="2"/>
      <charset val="238"/>
    </font>
    <font>
      <b/>
      <sz val="9"/>
      <name val="Arial"/>
      <family val="2"/>
      <charset val="238"/>
    </font>
    <font>
      <b/>
      <sz val="10"/>
      <name val="Arial"/>
      <family val="2"/>
      <charset val="238"/>
    </font>
    <font>
      <sz val="8"/>
      <name val="Arial"/>
      <family val="2"/>
      <charset val="238"/>
    </font>
    <font>
      <sz val="10"/>
      <name val="Arial"/>
      <family val="2"/>
      <charset val="238"/>
    </font>
    <font>
      <sz val="11"/>
      <color theme="1"/>
      <name val="Arial"/>
      <family val="2"/>
      <charset val="238"/>
    </font>
    <font>
      <sz val="11"/>
      <name val="Calibri"/>
      <family val="2"/>
      <charset val="238"/>
      <scheme val="minor"/>
    </font>
    <font>
      <sz val="9"/>
      <name val="Arial"/>
      <family val="2"/>
      <charset val="238"/>
    </font>
    <font>
      <sz val="18"/>
      <name val="Calibri"/>
      <family val="2"/>
      <charset val="238"/>
      <scheme val="minor"/>
    </font>
    <font>
      <b/>
      <sz val="11"/>
      <color rgb="FF000000"/>
      <name val="Calibri"/>
      <family val="2"/>
      <charset val="238"/>
      <scheme val="minor"/>
    </font>
    <font>
      <b/>
      <sz val="12"/>
      <name val="Arial"/>
      <family val="2"/>
      <charset val="238"/>
    </font>
    <font>
      <sz val="12"/>
      <name val="Arial"/>
      <family val="2"/>
      <charset val="238"/>
    </font>
    <font>
      <b/>
      <u/>
      <sz val="10"/>
      <name val="Arial"/>
      <family val="2"/>
      <charset val="238"/>
    </font>
    <font>
      <sz val="12"/>
      <color theme="1"/>
      <name val="Arial"/>
      <family val="2"/>
      <charset val="238"/>
    </font>
    <font>
      <sz val="11"/>
      <color rgb="FF000000"/>
      <name val="Arial"/>
      <family val="2"/>
      <charset val="238"/>
    </font>
    <font>
      <sz val="11"/>
      <name val="Calibri"/>
      <family val="2"/>
      <charset val="238"/>
    </font>
    <font>
      <sz val="9"/>
      <color rgb="FFFF0000"/>
      <name val="Arial"/>
      <family val="2"/>
      <charset val="238"/>
    </font>
    <font>
      <sz val="9"/>
      <color theme="1"/>
      <name val="Arial"/>
      <family val="2"/>
      <charset val="238"/>
    </font>
  </fonts>
  <fills count="22">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tint="0.79998168889431442"/>
        <bgColor indexed="64"/>
      </patternFill>
    </fill>
    <fill>
      <patternFill patternType="solid">
        <fgColor theme="3" tint="0.79998168889431442"/>
        <bgColor theme="4" tint="0.79998168889431442"/>
      </patternFill>
    </fill>
    <fill>
      <patternFill patternType="solid">
        <fgColor theme="2"/>
        <bgColor indexed="64"/>
      </patternFill>
    </fill>
    <fill>
      <patternFill patternType="solid">
        <fgColor rgb="FFFFFF00"/>
        <bgColor indexed="64"/>
      </patternFill>
    </fill>
    <fill>
      <patternFill patternType="solid">
        <fgColor theme="9" tint="0.59999389629810485"/>
        <bgColor theme="4" tint="0.79998168889431442"/>
      </patternFill>
    </fill>
    <fill>
      <patternFill patternType="solid">
        <fgColor theme="9" tint="0.59999389629810485"/>
        <bgColor indexed="64"/>
      </patternFill>
    </fill>
    <fill>
      <patternFill patternType="solid">
        <fgColor rgb="FF92D050"/>
        <bgColor indexed="64"/>
      </patternFill>
    </fill>
    <fill>
      <patternFill patternType="solid">
        <fgColor theme="0"/>
        <bgColor theme="4" tint="0.79998168889431442"/>
      </patternFill>
    </fill>
    <fill>
      <patternFill patternType="solid">
        <fgColor theme="9" tint="0.79998168889431442"/>
        <bgColor theme="4" tint="0.79998168889431442"/>
      </patternFill>
    </fill>
    <fill>
      <patternFill patternType="solid">
        <fgColor theme="6" tint="0.39997558519241921"/>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5" tint="0.59999389629810485"/>
        <bgColor theme="4" tint="0.79998168889431442"/>
      </patternFill>
    </fill>
    <fill>
      <patternFill patternType="solid">
        <fgColor rgb="FFC5D9F1"/>
        <bgColor indexed="64"/>
      </patternFill>
    </fill>
    <fill>
      <patternFill patternType="solid">
        <fgColor theme="4" tint="0.79998168889431442"/>
        <bgColor indexed="64"/>
      </patternFill>
    </fill>
    <fill>
      <patternFill patternType="solid">
        <fgColor theme="8" tint="0.79998168889431442"/>
        <bgColor indexed="64"/>
      </patternFill>
    </fill>
  </fills>
  <borders count="5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left>
      <right style="thin">
        <color theme="4"/>
      </right>
      <top style="thin">
        <color theme="4"/>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style="thin">
        <color theme="4"/>
      </left>
      <right/>
      <top style="medium">
        <color theme="4"/>
      </top>
      <bottom/>
      <diagonal/>
    </border>
    <border>
      <left style="thin">
        <color theme="4"/>
      </left>
      <right style="thin">
        <color theme="4"/>
      </right>
      <top style="medium">
        <color theme="4"/>
      </top>
      <bottom/>
      <diagonal/>
    </border>
    <border>
      <left style="thin">
        <color theme="4"/>
      </left>
      <right/>
      <top style="thin">
        <color theme="4"/>
      </top>
      <bottom style="thin">
        <color theme="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4" tint="0.39997558519241921"/>
      </left>
      <right/>
      <top/>
      <bottom style="thin">
        <color indexed="64"/>
      </bottom>
      <diagonal/>
    </border>
    <border>
      <left/>
      <right style="thin">
        <color theme="4" tint="0.39997558519241921"/>
      </right>
      <top/>
      <bottom style="thin">
        <color indexed="64"/>
      </bottom>
      <diagonal/>
    </border>
    <border>
      <left style="thin">
        <color theme="4" tint="0.39997558519241921"/>
      </left>
      <right/>
      <top/>
      <bottom/>
      <diagonal/>
    </border>
    <border>
      <left/>
      <right style="thin">
        <color theme="4" tint="0.39997558519241921"/>
      </right>
      <top/>
      <bottom/>
      <diagonal/>
    </border>
    <border>
      <left style="thin">
        <color indexed="64"/>
      </left>
      <right style="thin">
        <color theme="4" tint="0.39997558519241921"/>
      </right>
      <top style="thin">
        <color indexed="64"/>
      </top>
      <bottom/>
      <diagonal/>
    </border>
    <border>
      <left style="thin">
        <color indexed="64"/>
      </left>
      <right/>
      <top style="thin">
        <color theme="4" tint="0.39997558519241921"/>
      </top>
      <bottom/>
      <diagonal/>
    </border>
    <border>
      <left style="thin">
        <color indexed="64"/>
      </left>
      <right style="thin">
        <color indexed="64"/>
      </right>
      <top style="thin">
        <color theme="4" tint="0.39997558519241921"/>
      </top>
      <bottom/>
      <diagonal/>
    </border>
    <border>
      <left style="thin">
        <color theme="4" tint="0.39997558519241921"/>
      </left>
      <right/>
      <top style="thin">
        <color indexed="64"/>
      </top>
      <bottom style="thin">
        <color theme="4" tint="0.39997558519241921"/>
      </bottom>
      <diagonal/>
    </border>
    <border>
      <left/>
      <right/>
      <top style="thin">
        <color indexed="64"/>
      </top>
      <bottom style="thin">
        <color theme="4" tint="0.39997558519241921"/>
      </bottom>
      <diagonal/>
    </border>
    <border>
      <left/>
      <right style="thin">
        <color theme="4" tint="0.39997558519241921"/>
      </right>
      <top style="thin">
        <color indexed="64"/>
      </top>
      <bottom style="thin">
        <color theme="4" tint="0.39997558519241921"/>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s>
  <cellStyleXfs count="1">
    <xf numFmtId="0" fontId="0" fillId="0" borderId="0"/>
  </cellStyleXfs>
  <cellXfs count="276">
    <xf numFmtId="0" fontId="0" fillId="0" borderId="0" xfId="0"/>
    <xf numFmtId="0" fontId="0" fillId="0" borderId="0" xfId="0" applyAlignment="1">
      <alignment wrapText="1"/>
    </xf>
    <xf numFmtId="0" fontId="0" fillId="0" borderId="2" xfId="0" applyFont="1" applyBorder="1"/>
    <xf numFmtId="0" fontId="0" fillId="0" borderId="0" xfId="0" applyAlignment="1">
      <alignment vertical="center"/>
    </xf>
    <xf numFmtId="0" fontId="1" fillId="4" borderId="7" xfId="0" applyFont="1" applyFill="1" applyBorder="1" applyAlignment="1">
      <alignment wrapText="1"/>
    </xf>
    <xf numFmtId="0" fontId="1" fillId="4" borderId="6" xfId="0" applyFont="1" applyFill="1" applyBorder="1" applyAlignment="1">
      <alignment wrapText="1"/>
    </xf>
    <xf numFmtId="0" fontId="0" fillId="5" borderId="7" xfId="0" applyFont="1" applyFill="1" applyBorder="1"/>
    <xf numFmtId="0" fontId="0" fillId="5" borderId="7" xfId="0" applyFont="1" applyFill="1" applyBorder="1" applyAlignment="1">
      <alignment wrapText="1"/>
    </xf>
    <xf numFmtId="0" fontId="0" fillId="0" borderId="7" xfId="0" applyFont="1" applyBorder="1"/>
    <xf numFmtId="0" fontId="0" fillId="0" borderId="7" xfId="0" applyFont="1" applyBorder="1" applyAlignment="1">
      <alignment wrapText="1"/>
    </xf>
    <xf numFmtId="0" fontId="0" fillId="0" borderId="8" xfId="0" applyFont="1" applyBorder="1"/>
    <xf numFmtId="0" fontId="0" fillId="0" borderId="8" xfId="0" applyFont="1" applyBorder="1" applyAlignment="1">
      <alignment wrapText="1"/>
    </xf>
    <xf numFmtId="0" fontId="1" fillId="4" borderId="7" xfId="0" applyFont="1" applyFill="1" applyBorder="1" applyAlignment="1">
      <alignment vertical="center" wrapText="1"/>
    </xf>
    <xf numFmtId="0" fontId="0" fillId="0" borderId="10" xfId="0" applyFont="1" applyBorder="1"/>
    <xf numFmtId="0" fontId="0" fillId="0" borderId="11" xfId="0" applyFont="1" applyBorder="1"/>
    <xf numFmtId="0" fontId="0" fillId="5" borderId="10" xfId="0" applyFont="1" applyFill="1" applyBorder="1"/>
    <xf numFmtId="0" fontId="0" fillId="5" borderId="11" xfId="0" applyFont="1" applyFill="1" applyBorder="1"/>
    <xf numFmtId="0" fontId="2" fillId="0" borderId="14" xfId="0" applyFont="1" applyBorder="1"/>
    <xf numFmtId="0" fontId="0" fillId="5" borderId="16" xfId="0" applyFont="1" applyFill="1" applyBorder="1"/>
    <xf numFmtId="0" fontId="0" fillId="0" borderId="14" xfId="0" applyFont="1" applyBorder="1" applyAlignment="1">
      <alignment wrapText="1"/>
    </xf>
    <xf numFmtId="0" fontId="0" fillId="5" borderId="14" xfId="0" applyFont="1" applyFill="1" applyBorder="1" applyAlignment="1">
      <alignment wrapText="1"/>
    </xf>
    <xf numFmtId="0" fontId="0" fillId="0" borderId="18" xfId="0" applyFont="1" applyBorder="1" applyAlignment="1">
      <alignment wrapText="1"/>
    </xf>
    <xf numFmtId="0" fontId="3" fillId="6" borderId="1" xfId="0" applyFont="1" applyFill="1" applyBorder="1" applyAlignment="1" applyProtection="1">
      <alignment horizontal="left" wrapText="1"/>
    </xf>
    <xf numFmtId="0" fontId="3" fillId="6" borderId="3" xfId="0" applyFont="1" applyFill="1" applyBorder="1" applyAlignment="1" applyProtection="1">
      <alignment horizontal="left" wrapText="1"/>
    </xf>
    <xf numFmtId="0" fontId="4" fillId="6" borderId="4" xfId="0" applyFont="1" applyFill="1" applyBorder="1" applyAlignment="1" applyProtection="1">
      <alignment horizontal="left" wrapText="1"/>
    </xf>
    <xf numFmtId="0" fontId="4" fillId="6" borderId="1" xfId="0" applyFont="1" applyFill="1" applyBorder="1" applyAlignment="1" applyProtection="1">
      <alignment horizontal="left" wrapText="1"/>
    </xf>
    <xf numFmtId="1" fontId="4" fillId="2" borderId="2" xfId="0" applyNumberFormat="1" applyFont="1" applyFill="1" applyBorder="1" applyAlignment="1" applyProtection="1">
      <alignment horizontal="right" vertical="center" wrapText="1"/>
      <protection locked="0"/>
    </xf>
    <xf numFmtId="0" fontId="0" fillId="0" borderId="0" xfId="0" applyAlignment="1">
      <alignment horizontal="right"/>
    </xf>
    <xf numFmtId="0" fontId="0" fillId="0" borderId="0" xfId="0" applyBorder="1" applyAlignment="1">
      <alignment wrapText="1"/>
    </xf>
    <xf numFmtId="0" fontId="0" fillId="5" borderId="23" xfId="0" applyFont="1" applyFill="1" applyBorder="1" applyAlignment="1">
      <alignment wrapText="1"/>
    </xf>
    <xf numFmtId="0" fontId="0" fillId="0" borderId="23" xfId="0" applyFont="1" applyBorder="1" applyAlignment="1">
      <alignment wrapText="1"/>
    </xf>
    <xf numFmtId="1" fontId="12" fillId="2" borderId="2" xfId="0" applyNumberFormat="1" applyFont="1" applyFill="1" applyBorder="1" applyAlignment="1" applyProtection="1">
      <alignment horizontal="center" wrapText="1"/>
    </xf>
    <xf numFmtId="0" fontId="10" fillId="2" borderId="2" xfId="0" applyFont="1" applyFill="1" applyBorder="1" applyAlignment="1" applyProtection="1">
      <protection locked="0"/>
    </xf>
    <xf numFmtId="0" fontId="6" fillId="6" borderId="2" xfId="0" applyFont="1" applyFill="1" applyBorder="1" applyAlignment="1" applyProtection="1">
      <alignment horizontal="left" vertical="center" wrapText="1"/>
    </xf>
    <xf numFmtId="0" fontId="7" fillId="6" borderId="2" xfId="0" applyFont="1" applyFill="1" applyBorder="1" applyAlignment="1" applyProtection="1">
      <alignment horizontal="center" vertical="center" wrapText="1"/>
    </xf>
    <xf numFmtId="0" fontId="11" fillId="6" borderId="2" xfId="0" applyFont="1" applyFill="1" applyBorder="1" applyAlignment="1" applyProtection="1">
      <alignment horizontal="left" vertical="center" wrapText="1"/>
    </xf>
    <xf numFmtId="0" fontId="7" fillId="6" borderId="2" xfId="0" applyFont="1" applyFill="1" applyBorder="1" applyAlignment="1" applyProtection="1">
      <alignment horizontal="center" wrapText="1"/>
    </xf>
    <xf numFmtId="0" fontId="6" fillId="6" borderId="2" xfId="0" applyFont="1" applyFill="1" applyBorder="1" applyAlignment="1" applyProtection="1">
      <alignment horizontal="center" wrapText="1"/>
    </xf>
    <xf numFmtId="1" fontId="12" fillId="6" borderId="2" xfId="0" applyNumberFormat="1" applyFont="1" applyFill="1" applyBorder="1" applyAlignment="1" applyProtection="1">
      <alignment horizontal="center" wrapText="1"/>
    </xf>
    <xf numFmtId="0" fontId="0" fillId="5" borderId="7" xfId="0" applyFont="1" applyFill="1" applyBorder="1" applyProtection="1">
      <protection locked="0"/>
    </xf>
    <xf numFmtId="0" fontId="0" fillId="5" borderId="6" xfId="0" applyFont="1" applyFill="1" applyBorder="1" applyProtection="1">
      <protection locked="0"/>
    </xf>
    <xf numFmtId="0" fontId="0" fillId="0" borderId="7" xfId="0" applyFont="1" applyBorder="1" applyProtection="1">
      <protection locked="0"/>
    </xf>
    <xf numFmtId="0" fontId="0" fillId="0" borderId="6" xfId="0" applyFont="1" applyBorder="1" applyProtection="1">
      <protection locked="0"/>
    </xf>
    <xf numFmtId="0" fontId="0" fillId="0" borderId="2" xfId="0" applyFont="1" applyBorder="1" applyProtection="1">
      <protection locked="0"/>
    </xf>
    <xf numFmtId="0" fontId="0" fillId="5" borderId="7" xfId="0" applyFont="1" applyFill="1" applyBorder="1" applyAlignment="1" applyProtection="1">
      <alignment vertical="center"/>
      <protection locked="0"/>
    </xf>
    <xf numFmtId="0" fontId="0" fillId="0" borderId="7" xfId="0" applyFont="1" applyBorder="1" applyAlignment="1" applyProtection="1">
      <alignment vertical="center"/>
      <protection locked="0"/>
    </xf>
    <xf numFmtId="0" fontId="0" fillId="0" borderId="11" xfId="0" applyFont="1" applyBorder="1" applyAlignment="1" applyProtection="1">
      <alignment vertical="center"/>
      <protection locked="0"/>
    </xf>
    <xf numFmtId="0" fontId="0" fillId="0" borderId="11" xfId="0" applyFont="1" applyBorder="1" applyProtection="1">
      <protection locked="0"/>
    </xf>
    <xf numFmtId="0" fontId="0" fillId="0" borderId="12" xfId="0" applyFont="1" applyBorder="1" applyProtection="1">
      <protection locked="0"/>
    </xf>
    <xf numFmtId="0" fontId="0" fillId="5" borderId="11" xfId="0" applyFont="1" applyFill="1" applyBorder="1" applyAlignment="1" applyProtection="1">
      <alignment vertical="center"/>
      <protection locked="0"/>
    </xf>
    <xf numFmtId="0" fontId="0" fillId="5" borderId="11" xfId="0" applyFont="1" applyFill="1" applyBorder="1" applyProtection="1">
      <protection locked="0"/>
    </xf>
    <xf numFmtId="0" fontId="0" fillId="5" borderId="12" xfId="0" applyFont="1" applyFill="1" applyBorder="1" applyProtection="1">
      <protection locked="0"/>
    </xf>
    <xf numFmtId="0" fontId="0" fillId="3" borderId="7" xfId="0" applyFont="1" applyFill="1" applyBorder="1" applyProtection="1">
      <protection locked="0"/>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1" fillId="4" borderId="19" xfId="0" applyFont="1" applyFill="1" applyBorder="1"/>
    <xf numFmtId="0" fontId="1" fillId="4" borderId="20" xfId="0" applyFont="1" applyFill="1" applyBorder="1" applyAlignment="1">
      <alignment horizontal="left" wrapText="1"/>
    </xf>
    <xf numFmtId="0" fontId="1" fillId="4" borderId="20" xfId="0" applyFont="1" applyFill="1" applyBorder="1"/>
    <xf numFmtId="0" fontId="1" fillId="4" borderId="21" xfId="0" applyFont="1" applyFill="1" applyBorder="1" applyAlignment="1">
      <alignment horizontal="center" vertical="center"/>
    </xf>
    <xf numFmtId="0" fontId="0" fillId="5" borderId="22" xfId="0" applyNumberFormat="1" applyFont="1" applyFill="1" applyBorder="1"/>
    <xf numFmtId="0" fontId="0" fillId="5" borderId="23" xfId="0" applyFont="1" applyFill="1" applyBorder="1"/>
    <xf numFmtId="0" fontId="0" fillId="0" borderId="22" xfId="0" applyNumberFormat="1" applyFont="1" applyBorder="1"/>
    <xf numFmtId="0" fontId="0" fillId="0" borderId="23" xfId="0" applyFont="1" applyBorder="1"/>
    <xf numFmtId="0" fontId="1" fillId="4" borderId="20" xfId="0" applyFont="1" applyFill="1" applyBorder="1" applyAlignment="1">
      <alignment wrapText="1"/>
    </xf>
    <xf numFmtId="0" fontId="0" fillId="10" borderId="23" xfId="0" applyFont="1" applyFill="1" applyBorder="1"/>
    <xf numFmtId="0" fontId="1" fillId="4" borderId="19" xfId="0" applyFont="1" applyFill="1" applyBorder="1" applyAlignment="1">
      <alignment wrapText="1"/>
    </xf>
    <xf numFmtId="0" fontId="1" fillId="4" borderId="21" xfId="0" applyFont="1" applyFill="1" applyBorder="1" applyAlignment="1">
      <alignment wrapText="1"/>
    </xf>
    <xf numFmtId="0" fontId="0" fillId="3" borderId="23" xfId="0" applyFont="1" applyFill="1" applyBorder="1"/>
    <xf numFmtId="0" fontId="0" fillId="5" borderId="23" xfId="0" applyFont="1" applyFill="1" applyBorder="1" applyAlignment="1">
      <alignment horizontal="center" vertical="center"/>
    </xf>
    <xf numFmtId="0" fontId="1" fillId="4" borderId="20" xfId="0" applyFont="1" applyFill="1" applyBorder="1" applyAlignment="1">
      <alignment horizontal="center" wrapText="1"/>
    </xf>
    <xf numFmtId="0" fontId="2" fillId="0" borderId="14" xfId="0" applyFont="1" applyBorder="1" applyAlignment="1">
      <alignment horizontal="center"/>
    </xf>
    <xf numFmtId="0" fontId="2" fillId="0" borderId="15" xfId="0" applyFont="1" applyBorder="1" applyAlignment="1">
      <alignment horizontal="center"/>
    </xf>
    <xf numFmtId="0" fontId="0" fillId="5" borderId="16" xfId="0" applyFont="1" applyFill="1" applyBorder="1" applyAlignment="1">
      <alignment horizontal="center"/>
    </xf>
    <xf numFmtId="0" fontId="0" fillId="5" borderId="17" xfId="0" applyFont="1" applyFill="1" applyBorder="1" applyAlignment="1">
      <alignment horizontal="center"/>
    </xf>
    <xf numFmtId="0" fontId="0" fillId="0" borderId="14" xfId="0" applyFont="1" applyBorder="1" applyAlignment="1" applyProtection="1">
      <alignment horizontal="center"/>
      <protection locked="0"/>
    </xf>
    <xf numFmtId="0" fontId="0" fillId="0" borderId="15" xfId="0" applyFont="1" applyBorder="1" applyAlignment="1" applyProtection="1">
      <alignment horizontal="center"/>
      <protection locked="0"/>
    </xf>
    <xf numFmtId="0" fontId="0" fillId="5" borderId="14" xfId="0" applyFont="1" applyFill="1" applyBorder="1" applyAlignment="1" applyProtection="1">
      <alignment horizontal="center"/>
      <protection locked="0"/>
    </xf>
    <xf numFmtId="0" fontId="0" fillId="5" borderId="15" xfId="0" applyFont="1" applyFill="1" applyBorder="1" applyAlignment="1" applyProtection="1">
      <alignment horizontal="center"/>
      <protection locked="0"/>
    </xf>
    <xf numFmtId="0" fontId="0" fillId="0" borderId="18" xfId="0" applyFont="1" applyBorder="1" applyAlignment="1" applyProtection="1">
      <alignment horizontal="center"/>
      <protection locked="0"/>
    </xf>
    <xf numFmtId="0" fontId="0" fillId="0" borderId="13" xfId="0" applyFont="1" applyBorder="1" applyAlignment="1" applyProtection="1">
      <alignment horizontal="center"/>
      <protection locked="0"/>
    </xf>
    <xf numFmtId="0" fontId="0" fillId="5" borderId="23" xfId="0" applyFont="1" applyFill="1" applyBorder="1" applyProtection="1">
      <protection locked="0"/>
    </xf>
    <xf numFmtId="0" fontId="0" fillId="5" borderId="24" xfId="0" applyFont="1" applyFill="1" applyBorder="1" applyProtection="1">
      <protection locked="0"/>
    </xf>
    <xf numFmtId="0" fontId="0" fillId="0" borderId="23" xfId="0" applyFont="1" applyBorder="1" applyProtection="1">
      <protection locked="0"/>
    </xf>
    <xf numFmtId="0" fontId="0" fillId="0" borderId="24" xfId="0" applyFont="1" applyBorder="1" applyProtection="1">
      <protection locked="0"/>
    </xf>
    <xf numFmtId="0" fontId="6" fillId="11" borderId="2" xfId="0" applyFont="1" applyFill="1" applyBorder="1" applyAlignment="1" applyProtection="1">
      <alignment horizontal="center" wrapText="1"/>
    </xf>
    <xf numFmtId="0" fontId="6" fillId="12" borderId="2" xfId="0" applyFont="1" applyFill="1" applyBorder="1" applyAlignment="1" applyProtection="1">
      <alignment horizontal="center" wrapText="1"/>
    </xf>
    <xf numFmtId="0" fontId="10" fillId="2" borderId="2" xfId="0" applyFont="1" applyFill="1" applyBorder="1" applyProtection="1">
      <protection locked="0"/>
    </xf>
    <xf numFmtId="0" fontId="5" fillId="2" borderId="2" xfId="0" applyFont="1" applyFill="1" applyBorder="1" applyAlignment="1" applyProtection="1">
      <alignment horizontal="center" wrapText="1"/>
    </xf>
    <xf numFmtId="0" fontId="10" fillId="2" borderId="0" xfId="0" applyFont="1" applyFill="1" applyProtection="1"/>
    <xf numFmtId="0" fontId="10" fillId="2" borderId="0" xfId="0" applyFont="1" applyFill="1" applyAlignment="1" applyProtection="1">
      <alignment wrapText="1"/>
    </xf>
    <xf numFmtId="164" fontId="8" fillId="6" borderId="2" xfId="0" applyNumberFormat="1" applyFont="1" applyFill="1" applyBorder="1" applyAlignment="1" applyProtection="1">
      <alignment wrapText="1"/>
    </xf>
    <xf numFmtId="0" fontId="10" fillId="6" borderId="2" xfId="0" applyFont="1" applyFill="1" applyBorder="1" applyAlignment="1" applyProtection="1"/>
    <xf numFmtId="0" fontId="10" fillId="6" borderId="2" xfId="0" applyFont="1" applyFill="1" applyBorder="1" applyProtection="1"/>
    <xf numFmtId="0" fontId="13" fillId="0" borderId="0" xfId="0" applyFont="1" applyProtection="1"/>
    <xf numFmtId="0" fontId="9" fillId="13" borderId="2" xfId="0" applyFont="1" applyFill="1" applyBorder="1" applyAlignment="1">
      <alignment horizontal="center" wrapText="1"/>
    </xf>
    <xf numFmtId="0" fontId="9" fillId="13"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3" fontId="0" fillId="13" borderId="2" xfId="0" applyNumberFormat="1" applyFont="1" applyFill="1" applyBorder="1" applyAlignment="1">
      <alignment horizontal="center" vertical="center" wrapText="1"/>
    </xf>
    <xf numFmtId="3" fontId="0" fillId="2" borderId="2" xfId="0" applyNumberFormat="1" applyFont="1" applyFill="1" applyBorder="1" applyAlignment="1">
      <alignment horizontal="center" vertical="center" wrapText="1"/>
    </xf>
    <xf numFmtId="0" fontId="9" fillId="7" borderId="2" xfId="0" applyFont="1" applyFill="1" applyBorder="1" applyAlignment="1">
      <alignment horizontal="center" wrapText="1"/>
    </xf>
    <xf numFmtId="0" fontId="9" fillId="7" borderId="2" xfId="0" applyFont="1" applyFill="1" applyBorder="1" applyAlignment="1">
      <alignment wrapText="1"/>
    </xf>
    <xf numFmtId="0" fontId="9" fillId="7" borderId="2" xfId="0" applyFont="1" applyFill="1" applyBorder="1" applyAlignment="1">
      <alignment horizontal="right" wrapText="1"/>
    </xf>
    <xf numFmtId="3" fontId="0" fillId="7" borderId="2" xfId="0" applyNumberFormat="1" applyFont="1" applyFill="1" applyBorder="1" applyAlignment="1">
      <alignment wrapText="1"/>
    </xf>
    <xf numFmtId="0" fontId="9" fillId="9" borderId="2" xfId="0" applyFont="1" applyFill="1" applyBorder="1" applyAlignment="1">
      <alignment horizontal="center" vertical="center" wrapText="1"/>
    </xf>
    <xf numFmtId="0" fontId="9" fillId="14"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center" vertical="top" wrapText="1"/>
    </xf>
    <xf numFmtId="0" fontId="15" fillId="0" borderId="2" xfId="0" applyFont="1" applyFill="1" applyBorder="1" applyAlignment="1">
      <alignment vertical="top" wrapText="1"/>
    </xf>
    <xf numFmtId="0" fontId="15" fillId="0" borderId="28" xfId="0" applyFont="1" applyFill="1" applyBorder="1" applyAlignment="1">
      <alignment vertical="top" wrapText="1"/>
    </xf>
    <xf numFmtId="49" fontId="15" fillId="0" borderId="2" xfId="0" applyNumberFormat="1" applyFont="1" applyFill="1" applyBorder="1" applyAlignment="1">
      <alignment horizontal="left" vertical="top" wrapText="1"/>
    </xf>
    <xf numFmtId="0" fontId="15" fillId="0" borderId="2" xfId="0" applyFont="1" applyFill="1" applyBorder="1" applyAlignment="1">
      <alignment horizontal="left" vertical="top" wrapText="1"/>
    </xf>
    <xf numFmtId="0" fontId="1" fillId="4" borderId="6" xfId="0" applyFont="1" applyFill="1" applyBorder="1" applyAlignment="1">
      <alignment vertical="center" wrapText="1"/>
    </xf>
    <xf numFmtId="0" fontId="0" fillId="0" borderId="29" xfId="0" applyFont="1" applyBorder="1"/>
    <xf numFmtId="0" fontId="0" fillId="0" borderId="25" xfId="0" applyFont="1" applyBorder="1"/>
    <xf numFmtId="0" fontId="0" fillId="0" borderId="25" xfId="0" applyFont="1" applyBorder="1" applyAlignment="1" applyProtection="1">
      <alignment vertical="center"/>
      <protection locked="0"/>
    </xf>
    <xf numFmtId="0" fontId="0" fillId="0" borderId="25" xfId="0" applyFont="1" applyBorder="1" applyProtection="1">
      <protection locked="0"/>
    </xf>
    <xf numFmtId="0" fontId="0" fillId="0" borderId="30" xfId="0" applyFont="1" applyBorder="1" applyProtection="1">
      <protection locked="0"/>
    </xf>
    <xf numFmtId="0" fontId="0" fillId="0" borderId="2" xfId="0" applyFont="1" applyBorder="1" applyAlignment="1" applyProtection="1">
      <alignment vertical="center"/>
      <protection locked="0"/>
    </xf>
    <xf numFmtId="0" fontId="0" fillId="5" borderId="2" xfId="0" applyFont="1" applyFill="1" applyBorder="1"/>
    <xf numFmtId="0" fontId="0" fillId="5" borderId="2" xfId="0" applyFont="1" applyFill="1" applyBorder="1" applyAlignment="1" applyProtection="1">
      <alignment vertical="center"/>
      <protection locked="0"/>
    </xf>
    <xf numFmtId="0" fontId="0" fillId="5" borderId="2" xfId="0" applyFont="1" applyFill="1" applyBorder="1" applyProtection="1">
      <protection locked="0"/>
    </xf>
    <xf numFmtId="0" fontId="0" fillId="3" borderId="2" xfId="0" applyFont="1" applyFill="1" applyBorder="1" applyProtection="1">
      <protection locked="0"/>
    </xf>
    <xf numFmtId="0" fontId="0" fillId="0" borderId="31" xfId="0" applyFont="1" applyBorder="1"/>
    <xf numFmtId="0" fontId="0" fillId="0" borderId="0" xfId="0" applyFont="1" applyBorder="1"/>
    <xf numFmtId="0" fontId="0" fillId="0" borderId="0" xfId="0" applyFont="1" applyBorder="1" applyAlignment="1" applyProtection="1">
      <alignment vertical="center"/>
      <protection locked="0"/>
    </xf>
    <xf numFmtId="0" fontId="0" fillId="0" borderId="0" xfId="0" applyFont="1" applyBorder="1" applyProtection="1">
      <protection locked="0"/>
    </xf>
    <xf numFmtId="0" fontId="0" fillId="0" borderId="32" xfId="0" applyFont="1" applyBorder="1" applyProtection="1">
      <protection locked="0"/>
    </xf>
    <xf numFmtId="0" fontId="17" fillId="0" borderId="0" xfId="0" applyFont="1"/>
    <xf numFmtId="3" fontId="0" fillId="13" borderId="2" xfId="0" applyNumberFormat="1" applyFont="1" applyFill="1" applyBorder="1" applyAlignment="1" applyProtection="1">
      <alignment horizontal="center" vertical="center" wrapText="1"/>
      <protection locked="0"/>
    </xf>
    <xf numFmtId="3" fontId="0" fillId="2" borderId="2" xfId="0" applyNumberFormat="1" applyFont="1" applyFill="1" applyBorder="1" applyAlignment="1" applyProtection="1">
      <alignment horizontal="center" vertical="center" wrapText="1"/>
      <protection locked="0"/>
    </xf>
    <xf numFmtId="0" fontId="14" fillId="0" borderId="2" xfId="0" applyFont="1" applyFill="1" applyBorder="1" applyAlignment="1" applyProtection="1">
      <alignment horizontal="right" vertical="top" wrapText="1"/>
      <protection locked="0"/>
    </xf>
    <xf numFmtId="3" fontId="15" fillId="0" borderId="2" xfId="0" applyNumberFormat="1" applyFont="1" applyFill="1" applyBorder="1" applyAlignment="1" applyProtection="1">
      <alignment horizontal="right" vertical="top" wrapText="1"/>
      <protection locked="0"/>
    </xf>
    <xf numFmtId="0" fontId="15" fillId="0" borderId="2" xfId="0" applyFont="1" applyFill="1" applyBorder="1" applyAlignment="1" applyProtection="1">
      <alignment horizontal="right" vertical="top" wrapText="1"/>
      <protection locked="0"/>
    </xf>
    <xf numFmtId="3" fontId="14" fillId="0" borderId="2" xfId="0" applyNumberFormat="1" applyFont="1" applyFill="1" applyBorder="1" applyAlignment="1" applyProtection="1">
      <alignment horizontal="right" vertical="top" wrapText="1"/>
      <protection locked="0"/>
    </xf>
    <xf numFmtId="0" fontId="14" fillId="16" borderId="27" xfId="0" applyFont="1" applyFill="1" applyBorder="1" applyAlignment="1" applyProtection="1">
      <alignment horizontal="right" vertical="top" wrapText="1"/>
      <protection locked="0"/>
    </xf>
    <xf numFmtId="3" fontId="6" fillId="15" borderId="2" xfId="0" applyNumberFormat="1" applyFont="1" applyFill="1" applyBorder="1" applyAlignment="1" applyProtection="1">
      <alignment horizontal="right" vertical="top" wrapText="1"/>
      <protection locked="0"/>
    </xf>
    <xf numFmtId="0" fontId="15" fillId="0" borderId="27" xfId="0" applyFont="1" applyFill="1" applyBorder="1" applyAlignment="1" applyProtection="1">
      <alignment horizontal="right" vertical="top" wrapText="1"/>
      <protection locked="0"/>
    </xf>
    <xf numFmtId="0" fontId="17" fillId="0" borderId="2" xfId="0" applyFont="1" applyBorder="1" applyAlignment="1" applyProtection="1">
      <alignment horizontal="right"/>
      <protection locked="0"/>
    </xf>
    <xf numFmtId="0" fontId="17" fillId="0" borderId="0" xfId="0" applyFont="1" applyAlignment="1" applyProtection="1">
      <alignment horizontal="right"/>
      <protection locked="0"/>
    </xf>
    <xf numFmtId="0" fontId="0" fillId="0" borderId="2" xfId="0" applyBorder="1" applyAlignment="1" applyProtection="1">
      <alignment horizontal="right"/>
      <protection locked="0"/>
    </xf>
    <xf numFmtId="1" fontId="3" fillId="2" borderId="2" xfId="0" applyNumberFormat="1" applyFont="1" applyFill="1" applyBorder="1" applyAlignment="1" applyProtection="1">
      <alignment horizontal="right" vertical="center"/>
    </xf>
    <xf numFmtId="0" fontId="0" fillId="0" borderId="0" xfId="0" applyProtection="1">
      <protection locked="0"/>
    </xf>
    <xf numFmtId="3" fontId="14" fillId="0" borderId="27" xfId="0" applyNumberFormat="1" applyFont="1" applyFill="1" applyBorder="1" applyAlignment="1" applyProtection="1">
      <alignment horizontal="right" vertical="top" wrapText="1"/>
      <protection locked="0"/>
    </xf>
    <xf numFmtId="3" fontId="15" fillId="0" borderId="6" xfId="0" applyNumberFormat="1" applyFont="1" applyFill="1" applyBorder="1" applyAlignment="1" applyProtection="1">
      <alignment horizontal="right" vertical="top" wrapText="1"/>
      <protection locked="0"/>
    </xf>
    <xf numFmtId="0" fontId="15" fillId="0" borderId="6" xfId="0" applyFont="1" applyFill="1" applyBorder="1" applyAlignment="1" applyProtection="1">
      <alignment horizontal="right" vertical="top" wrapText="1"/>
      <protection locked="0"/>
    </xf>
    <xf numFmtId="0" fontId="18" fillId="8" borderId="0" xfId="0" applyFont="1" applyFill="1" applyAlignment="1" applyProtection="1">
      <alignment horizontal="left" wrapText="1"/>
      <protection locked="0"/>
    </xf>
    <xf numFmtId="0" fontId="15" fillId="0" borderId="27" xfId="0" applyFont="1" applyFill="1" applyBorder="1" applyAlignment="1" applyProtection="1">
      <alignment vertical="top" wrapText="1"/>
      <protection locked="0"/>
    </xf>
    <xf numFmtId="0" fontId="15" fillId="0" borderId="2" xfId="0" applyFont="1" applyFill="1" applyBorder="1" applyAlignment="1" applyProtection="1">
      <alignment vertical="top" wrapText="1"/>
      <protection locked="0"/>
    </xf>
    <xf numFmtId="0" fontId="15" fillId="0" borderId="6" xfId="0" applyFont="1" applyFill="1" applyBorder="1" applyAlignment="1" applyProtection="1">
      <alignment vertical="top" wrapText="1"/>
      <protection locked="0"/>
    </xf>
    <xf numFmtId="0" fontId="15" fillId="0" borderId="6" xfId="0" applyFont="1" applyFill="1" applyBorder="1" applyAlignment="1">
      <alignment vertical="top" wrapText="1"/>
    </xf>
    <xf numFmtId="0" fontId="15" fillId="0" borderId="27" xfId="0" applyFont="1" applyFill="1" applyBorder="1" applyAlignment="1">
      <alignment vertical="top" wrapText="1"/>
    </xf>
    <xf numFmtId="0" fontId="0" fillId="5" borderId="6" xfId="0" applyFont="1" applyFill="1" applyBorder="1"/>
    <xf numFmtId="0" fontId="0" fillId="0" borderId="6" xfId="0" applyFont="1" applyBorder="1"/>
    <xf numFmtId="0" fontId="0" fillId="5" borderId="34" xfId="0" applyFont="1" applyFill="1" applyBorder="1"/>
    <xf numFmtId="0" fontId="0" fillId="5" borderId="34" xfId="0" applyFont="1" applyFill="1" applyBorder="1" applyAlignment="1">
      <alignment wrapText="1"/>
    </xf>
    <xf numFmtId="0" fontId="0" fillId="5" borderId="35" xfId="0" applyFont="1" applyFill="1" applyBorder="1"/>
    <xf numFmtId="0" fontId="0" fillId="0" borderId="9" xfId="0" applyFont="1" applyBorder="1"/>
    <xf numFmtId="0" fontId="0" fillId="5" borderId="36" xfId="0" applyFont="1" applyFill="1" applyBorder="1"/>
    <xf numFmtId="0" fontId="0" fillId="5" borderId="37" xfId="0" applyFont="1" applyFill="1" applyBorder="1"/>
    <xf numFmtId="0" fontId="0" fillId="5" borderId="37" xfId="0" applyFont="1" applyFill="1" applyBorder="1" applyAlignment="1">
      <alignment wrapText="1"/>
    </xf>
    <xf numFmtId="0" fontId="0" fillId="17" borderId="7" xfId="0" applyFont="1" applyFill="1" applyBorder="1"/>
    <xf numFmtId="0" fontId="0" fillId="17" borderId="33" xfId="0" applyFont="1" applyFill="1" applyBorder="1"/>
    <xf numFmtId="0" fontId="0" fillId="18" borderId="37" xfId="0" applyFont="1" applyFill="1" applyBorder="1"/>
    <xf numFmtId="0" fontId="0" fillId="18" borderId="38" xfId="0" applyFont="1" applyFill="1" applyBorder="1"/>
    <xf numFmtId="0" fontId="0" fillId="18" borderId="2" xfId="0" applyFont="1" applyFill="1" applyBorder="1" applyProtection="1">
      <protection locked="0"/>
    </xf>
    <xf numFmtId="0" fontId="2" fillId="5" borderId="14" xfId="0" applyFont="1" applyFill="1" applyBorder="1" applyAlignment="1">
      <alignment wrapText="1"/>
    </xf>
    <xf numFmtId="0" fontId="0" fillId="17" borderId="0" xfId="0" applyFill="1"/>
    <xf numFmtId="0" fontId="10" fillId="2" borderId="2" xfId="0" applyFont="1" applyFill="1" applyBorder="1" applyProtection="1"/>
    <xf numFmtId="0" fontId="6" fillId="19" borderId="2" xfId="0" applyFont="1" applyFill="1" applyBorder="1" applyAlignment="1">
      <alignment vertical="center" wrapText="1"/>
    </xf>
    <xf numFmtId="0" fontId="7" fillId="19" borderId="2" xfId="0" applyFont="1" applyFill="1" applyBorder="1" applyAlignment="1">
      <alignment horizontal="center" vertical="center" wrapText="1"/>
    </xf>
    <xf numFmtId="0" fontId="6" fillId="19" borderId="2" xfId="0" applyFont="1" applyFill="1" applyBorder="1" applyAlignment="1">
      <alignment vertical="center" wrapText="1"/>
    </xf>
    <xf numFmtId="0" fontId="7" fillId="19" borderId="2" xfId="0" applyFont="1" applyFill="1" applyBorder="1" applyAlignment="1">
      <alignment horizontal="center" vertical="center" wrapText="1"/>
    </xf>
    <xf numFmtId="0" fontId="19" fillId="19" borderId="2" xfId="0" applyFont="1" applyFill="1" applyBorder="1" applyAlignment="1">
      <alignment vertical="center"/>
    </xf>
    <xf numFmtId="0" fontId="0" fillId="20" borderId="40" xfId="0" applyFill="1" applyBorder="1" applyAlignment="1">
      <alignment horizontal="left" vertical="top"/>
    </xf>
    <xf numFmtId="0" fontId="0" fillId="3" borderId="41" xfId="0" applyFill="1" applyBorder="1" applyAlignment="1" applyProtection="1">
      <alignment horizontal="left" vertical="top"/>
      <protection locked="0"/>
    </xf>
    <xf numFmtId="0" fontId="0" fillId="20" borderId="2" xfId="0" applyFill="1" applyBorder="1" applyAlignment="1">
      <alignment horizontal="left" vertical="top"/>
    </xf>
    <xf numFmtId="0" fontId="0" fillId="3" borderId="43" xfId="0" applyFill="1" applyBorder="1" applyAlignment="1" applyProtection="1">
      <alignment horizontal="left" vertical="top"/>
      <protection locked="0"/>
    </xf>
    <xf numFmtId="0" fontId="0" fillId="20" borderId="6" xfId="0" applyFill="1" applyBorder="1" applyAlignment="1">
      <alignment horizontal="left" vertical="top"/>
    </xf>
    <xf numFmtId="0" fontId="0" fillId="3" borderId="47" xfId="0" applyFill="1" applyBorder="1" applyAlignment="1" applyProtection="1">
      <alignment horizontal="left" vertical="top"/>
      <protection locked="0"/>
    </xf>
    <xf numFmtId="0" fontId="0" fillId="20" borderId="28" xfId="0" applyFill="1" applyBorder="1" applyAlignment="1">
      <alignment horizontal="left" vertical="top"/>
    </xf>
    <xf numFmtId="0" fontId="0" fillId="3" borderId="45" xfId="0" applyFill="1" applyBorder="1" applyAlignment="1" applyProtection="1">
      <alignment horizontal="left" vertical="top"/>
      <protection locked="0"/>
    </xf>
    <xf numFmtId="0" fontId="0" fillId="20" borderId="2" xfId="0" applyFill="1" applyBorder="1" applyAlignment="1">
      <alignment horizontal="left" vertical="top" wrapText="1"/>
    </xf>
    <xf numFmtId="0" fontId="15" fillId="0" borderId="26" xfId="0" applyFont="1" applyFill="1" applyBorder="1" applyAlignment="1">
      <alignment vertical="top" wrapText="1"/>
    </xf>
    <xf numFmtId="3" fontId="15" fillId="0" borderId="26" xfId="0" applyNumberFormat="1" applyFont="1" applyFill="1" applyBorder="1" applyAlignment="1" applyProtection="1">
      <alignment horizontal="right" vertical="top" wrapText="1"/>
      <protection locked="0"/>
    </xf>
    <xf numFmtId="0" fontId="15" fillId="0" borderId="40" xfId="0" applyFont="1" applyFill="1" applyBorder="1" applyAlignment="1">
      <alignment vertical="top" wrapText="1"/>
    </xf>
    <xf numFmtId="3" fontId="6" fillId="15" borderId="40" xfId="0" applyNumberFormat="1" applyFont="1" applyFill="1" applyBorder="1" applyAlignment="1" applyProtection="1">
      <alignment horizontal="right" vertical="top" wrapText="1"/>
      <protection locked="0"/>
    </xf>
    <xf numFmtId="3" fontId="6" fillId="15" borderId="41" xfId="0" applyNumberFormat="1" applyFont="1" applyFill="1" applyBorder="1" applyAlignment="1" applyProtection="1">
      <alignment horizontal="right" vertical="top" wrapText="1"/>
      <protection locked="0"/>
    </xf>
    <xf numFmtId="3" fontId="15" fillId="0" borderId="43" xfId="0" applyNumberFormat="1" applyFont="1" applyFill="1" applyBorder="1" applyAlignment="1" applyProtection="1">
      <alignment horizontal="right" vertical="top" wrapText="1"/>
      <protection locked="0"/>
    </xf>
    <xf numFmtId="3" fontId="15" fillId="0" borderId="47" xfId="0" applyNumberFormat="1" applyFont="1" applyFill="1" applyBorder="1" applyAlignment="1" applyProtection="1">
      <alignment horizontal="right" vertical="top" wrapText="1"/>
      <protection locked="0"/>
    </xf>
    <xf numFmtId="3" fontId="15" fillId="0" borderId="28" xfId="0" applyNumberFormat="1" applyFont="1" applyFill="1" applyBorder="1" applyAlignment="1" applyProtection="1">
      <alignment horizontal="right" vertical="top" wrapText="1"/>
      <protection locked="0"/>
    </xf>
    <xf numFmtId="3" fontId="15" fillId="0" borderId="45" xfId="0" applyNumberFormat="1" applyFont="1" applyFill="1" applyBorder="1" applyAlignment="1" applyProtection="1">
      <alignment horizontal="right" vertical="top" wrapText="1"/>
      <protection locked="0"/>
    </xf>
    <xf numFmtId="0" fontId="15" fillId="0" borderId="40" xfId="0" applyFont="1" applyFill="1" applyBorder="1" applyAlignment="1" applyProtection="1">
      <alignment vertical="top" wrapText="1"/>
      <protection locked="0"/>
    </xf>
    <xf numFmtId="0" fontId="15" fillId="0" borderId="40" xfId="0" applyFont="1" applyFill="1" applyBorder="1" applyAlignment="1" applyProtection="1">
      <alignment horizontal="right" vertical="top" wrapText="1"/>
      <protection locked="0"/>
    </xf>
    <xf numFmtId="0" fontId="15" fillId="0" borderId="41" xfId="0" applyFont="1" applyFill="1" applyBorder="1" applyAlignment="1" applyProtection="1">
      <alignment horizontal="right" vertical="top" wrapText="1"/>
      <protection locked="0"/>
    </xf>
    <xf numFmtId="0" fontId="15" fillId="0" borderId="43" xfId="0" applyFont="1" applyFill="1" applyBorder="1" applyAlignment="1" applyProtection="1">
      <alignment horizontal="right" vertical="top" wrapText="1"/>
      <protection locked="0"/>
    </xf>
    <xf numFmtId="0" fontId="15" fillId="0" borderId="28" xfId="0" applyFont="1" applyFill="1" applyBorder="1" applyAlignment="1" applyProtection="1">
      <alignment vertical="top" wrapText="1"/>
      <protection locked="0"/>
    </xf>
    <xf numFmtId="0" fontId="15" fillId="0" borderId="28" xfId="0" applyFont="1" applyFill="1" applyBorder="1" applyAlignment="1" applyProtection="1">
      <alignment horizontal="right" vertical="top" wrapText="1"/>
      <protection locked="0"/>
    </xf>
    <xf numFmtId="0" fontId="15" fillId="0" borderId="45" xfId="0" applyFont="1" applyFill="1" applyBorder="1" applyAlignment="1" applyProtection="1">
      <alignment horizontal="right" vertical="top" wrapText="1"/>
      <protection locked="0"/>
    </xf>
    <xf numFmtId="3" fontId="6" fillId="15" borderId="43" xfId="0" applyNumberFormat="1" applyFont="1" applyFill="1" applyBorder="1" applyAlignment="1" applyProtection="1">
      <alignment horizontal="right" vertical="top" wrapText="1"/>
      <protection locked="0"/>
    </xf>
    <xf numFmtId="3" fontId="14" fillId="0" borderId="43" xfId="0" applyNumberFormat="1" applyFont="1" applyFill="1" applyBorder="1" applyAlignment="1" applyProtection="1">
      <alignment horizontal="right" vertical="top" wrapText="1"/>
      <protection locked="0"/>
    </xf>
    <xf numFmtId="0" fontId="14" fillId="16" borderId="53" xfId="0" applyFont="1" applyFill="1" applyBorder="1" applyAlignment="1" applyProtection="1">
      <alignment horizontal="right" vertical="top" wrapText="1"/>
      <protection locked="0"/>
    </xf>
    <xf numFmtId="0" fontId="15" fillId="0" borderId="40" xfId="0" applyFont="1" applyFill="1" applyBorder="1" applyAlignment="1">
      <alignment horizontal="center" vertical="center" wrapText="1"/>
    </xf>
    <xf numFmtId="0" fontId="15" fillId="0" borderId="47" xfId="0" applyFont="1" applyFill="1" applyBorder="1" applyAlignment="1" applyProtection="1">
      <alignment horizontal="right" vertical="top" wrapText="1"/>
      <protection locked="0"/>
    </xf>
    <xf numFmtId="0" fontId="5" fillId="2" borderId="2" xfId="0" applyFont="1" applyFill="1" applyBorder="1" applyAlignment="1">
      <alignment horizontal="center" vertical="top" wrapText="1"/>
    </xf>
    <xf numFmtId="0" fontId="20" fillId="2" borderId="2" xfId="0" applyFont="1" applyFill="1" applyBorder="1" applyAlignment="1">
      <alignment vertical="top" wrapText="1"/>
    </xf>
    <xf numFmtId="0" fontId="11" fillId="2" borderId="2" xfId="0" applyFont="1" applyFill="1" applyBorder="1" applyAlignment="1">
      <alignment vertical="top" wrapText="1"/>
    </xf>
    <xf numFmtId="0" fontId="11" fillId="2" borderId="27" xfId="0" applyFont="1" applyFill="1" applyBorder="1" applyAlignment="1">
      <alignment vertical="top" wrapText="1"/>
    </xf>
    <xf numFmtId="0" fontId="11" fillId="2" borderId="28" xfId="0" applyFont="1" applyFill="1" applyBorder="1" applyAlignment="1">
      <alignment vertical="top" wrapText="1"/>
    </xf>
    <xf numFmtId="0" fontId="11" fillId="2" borderId="40" xfId="0" applyFont="1" applyFill="1" applyBorder="1" applyAlignment="1">
      <alignment vertical="top" wrapText="1"/>
    </xf>
    <xf numFmtId="0" fontId="11" fillId="2" borderId="6" xfId="0" applyFont="1" applyFill="1" applyBorder="1" applyAlignment="1">
      <alignment vertical="top" wrapText="1"/>
    </xf>
    <xf numFmtId="0" fontId="11" fillId="2" borderId="26" xfId="0" applyFont="1" applyFill="1" applyBorder="1" applyAlignment="1">
      <alignment vertical="top" wrapText="1"/>
    </xf>
    <xf numFmtId="0" fontId="11" fillId="2" borderId="2" xfId="0" applyFont="1" applyFill="1" applyBorder="1" applyAlignment="1">
      <alignment horizontal="left" vertical="top" wrapText="1"/>
    </xf>
    <xf numFmtId="0" fontId="11" fillId="2" borderId="5" xfId="0" applyFont="1" applyFill="1" applyBorder="1" applyAlignment="1">
      <alignment vertical="top" wrapText="1"/>
    </xf>
    <xf numFmtId="0" fontId="21" fillId="2" borderId="0" xfId="0" applyFont="1" applyFill="1"/>
    <xf numFmtId="0" fontId="7" fillId="2" borderId="2" xfId="0" applyFont="1" applyFill="1" applyBorder="1" applyAlignment="1">
      <alignment vertical="top" wrapText="1"/>
    </xf>
    <xf numFmtId="0" fontId="7" fillId="2" borderId="40" xfId="0" applyFont="1" applyFill="1" applyBorder="1" applyAlignment="1">
      <alignment vertical="top" wrapText="1"/>
    </xf>
    <xf numFmtId="0" fontId="0" fillId="20" borderId="40" xfId="0" applyFill="1" applyBorder="1" applyAlignment="1">
      <alignment horizontal="left" vertical="top" wrapText="1"/>
    </xf>
    <xf numFmtId="0" fontId="0" fillId="20" borderId="28" xfId="0" applyFill="1" applyBorder="1" applyAlignment="1">
      <alignment horizontal="left" vertical="top" wrapText="1"/>
    </xf>
    <xf numFmtId="164" fontId="8" fillId="2" borderId="2" xfId="0" applyNumberFormat="1" applyFont="1" applyFill="1" applyBorder="1" applyAlignment="1" applyProtection="1">
      <alignment wrapText="1"/>
      <protection locked="0"/>
    </xf>
    <xf numFmtId="0" fontId="7" fillId="21" borderId="2" xfId="0" applyFont="1" applyFill="1" applyBorder="1" applyAlignment="1" applyProtection="1">
      <alignment horizontal="center" vertical="center" wrapText="1"/>
    </xf>
    <xf numFmtId="0" fontId="7" fillId="21" borderId="2" xfId="0" applyFont="1" applyFill="1" applyBorder="1" applyAlignment="1" applyProtection="1">
      <alignment horizontal="center" wrapText="1"/>
    </xf>
    <xf numFmtId="0" fontId="6" fillId="21" borderId="2" xfId="0" applyFont="1" applyFill="1" applyBorder="1" applyAlignment="1" applyProtection="1">
      <alignment horizontal="center" wrapText="1"/>
    </xf>
    <xf numFmtId="1" fontId="12" fillId="21" borderId="2" xfId="0" applyNumberFormat="1" applyFont="1" applyFill="1" applyBorder="1" applyAlignment="1" applyProtection="1">
      <alignment horizontal="center" wrapText="1"/>
    </xf>
    <xf numFmtId="164" fontId="8" fillId="21" borderId="2" xfId="0" applyNumberFormat="1" applyFont="1" applyFill="1" applyBorder="1" applyAlignment="1" applyProtection="1">
      <alignment wrapText="1"/>
    </xf>
    <xf numFmtId="164" fontId="7" fillId="21" borderId="2" xfId="0" applyNumberFormat="1" applyFont="1" applyFill="1" applyBorder="1" applyAlignment="1" applyProtection="1">
      <alignment horizontal="center" wrapText="1"/>
    </xf>
    <xf numFmtId="0" fontId="6" fillId="2" borderId="2" xfId="0" applyFont="1" applyFill="1" applyBorder="1" applyAlignment="1" applyProtection="1">
      <alignment horizontal="left" wrapText="1"/>
    </xf>
    <xf numFmtId="0" fontId="4" fillId="2" borderId="2" xfId="0" applyFont="1" applyFill="1" applyBorder="1" applyAlignment="1" applyProtection="1">
      <alignment horizontal="left" wrapText="1"/>
    </xf>
    <xf numFmtId="49" fontId="0" fillId="0" borderId="0" xfId="0" applyNumberFormat="1"/>
    <xf numFmtId="0" fontId="0" fillId="3" borderId="2" xfId="0" applyFill="1" applyBorder="1" applyProtection="1">
      <protection locked="0"/>
    </xf>
    <xf numFmtId="0" fontId="0" fillId="11" borderId="23" xfId="0" applyFill="1" applyBorder="1"/>
    <xf numFmtId="0" fontId="15" fillId="0" borderId="6" xfId="0" applyFont="1" applyFill="1" applyBorder="1" applyAlignment="1">
      <alignment horizontal="left" vertical="top" wrapText="1"/>
    </xf>
    <xf numFmtId="0" fontId="15" fillId="0" borderId="27" xfId="0" applyFont="1" applyFill="1" applyBorder="1" applyAlignment="1">
      <alignment horizontal="left" vertical="top" wrapText="1"/>
    </xf>
    <xf numFmtId="0" fontId="15" fillId="0" borderId="6" xfId="0" applyFont="1" applyFill="1" applyBorder="1" applyAlignment="1">
      <alignment vertical="top" wrapText="1"/>
    </xf>
    <xf numFmtId="0" fontId="15" fillId="0" borderId="27" xfId="0" applyFont="1" applyFill="1" applyBorder="1" applyAlignment="1">
      <alignment vertical="top" wrapText="1"/>
    </xf>
    <xf numFmtId="0" fontId="15" fillId="0" borderId="2" xfId="0" applyFont="1" applyFill="1" applyBorder="1" applyAlignment="1">
      <alignment horizontal="left" vertical="top" wrapText="1"/>
    </xf>
    <xf numFmtId="0" fontId="15" fillId="0" borderId="2" xfId="0" applyFont="1" applyFill="1" applyBorder="1" applyAlignment="1">
      <alignment vertical="center" wrapText="1"/>
    </xf>
    <xf numFmtId="0" fontId="15" fillId="2" borderId="6"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0" borderId="2"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52" xfId="0" applyFont="1" applyFill="1" applyBorder="1" applyAlignment="1">
      <alignment horizontal="center" vertical="center" wrapText="1"/>
    </xf>
    <xf numFmtId="0" fontId="15" fillId="0" borderId="42"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5" fillId="0" borderId="48" xfId="0" applyFont="1" applyFill="1" applyBorder="1" applyAlignment="1">
      <alignment horizontal="center" vertical="center" wrapText="1"/>
    </xf>
    <xf numFmtId="0" fontId="15" fillId="0" borderId="49" xfId="0" applyFont="1" applyFill="1" applyBorder="1" applyAlignment="1">
      <alignment horizontal="center" vertical="center" wrapText="1"/>
    </xf>
    <xf numFmtId="0" fontId="15" fillId="0" borderId="50"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6" xfId="0" applyFont="1" applyFill="1" applyBorder="1" applyAlignment="1">
      <alignment vertical="center" wrapText="1"/>
    </xf>
    <xf numFmtId="0" fontId="15" fillId="0" borderId="26" xfId="0" applyFont="1" applyFill="1" applyBorder="1" applyAlignment="1">
      <alignment vertical="center" wrapText="1"/>
    </xf>
    <xf numFmtId="0" fontId="15" fillId="0" borderId="27" xfId="0" applyFont="1" applyFill="1" applyBorder="1" applyAlignment="1">
      <alignment vertical="center" wrapText="1"/>
    </xf>
    <xf numFmtId="0" fontId="15" fillId="3" borderId="2"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0" borderId="39" xfId="0" applyFont="1" applyFill="1" applyBorder="1" applyAlignment="1">
      <alignment vertical="center" wrapText="1"/>
    </xf>
    <xf numFmtId="0" fontId="15" fillId="0" borderId="42" xfId="0" applyFont="1" applyFill="1" applyBorder="1" applyAlignment="1">
      <alignment vertical="center" wrapText="1"/>
    </xf>
    <xf numFmtId="0" fontId="15" fillId="0" borderId="46" xfId="0" applyFont="1" applyFill="1" applyBorder="1" applyAlignment="1">
      <alignment vertical="center" wrapText="1"/>
    </xf>
    <xf numFmtId="0" fontId="15" fillId="2" borderId="27"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51" xfId="0" applyFont="1" applyFill="1" applyBorder="1" applyAlignment="1">
      <alignment horizontal="center" vertical="center" wrapText="1"/>
    </xf>
    <xf numFmtId="0" fontId="15" fillId="20" borderId="27"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5" fillId="20" borderId="40" xfId="0" applyFont="1" applyFill="1" applyBorder="1" applyAlignment="1">
      <alignment horizontal="center" vertical="center" wrapText="1"/>
    </xf>
    <xf numFmtId="0" fontId="0" fillId="8" borderId="46" xfId="0" applyFill="1" applyBorder="1" applyAlignment="1">
      <alignment horizontal="center" vertical="center" wrapText="1"/>
    </xf>
    <xf numFmtId="0" fontId="0" fillId="8" borderId="49" xfId="0" applyFill="1" applyBorder="1" applyAlignment="1">
      <alignment horizontal="center" vertical="center" wrapText="1"/>
    </xf>
    <xf numFmtId="0" fontId="0" fillId="8" borderId="52" xfId="0" applyFill="1" applyBorder="1" applyAlignment="1">
      <alignment horizontal="center" vertical="center" wrapText="1"/>
    </xf>
    <xf numFmtId="0" fontId="0" fillId="8" borderId="48" xfId="0" applyFill="1" applyBorder="1" applyAlignment="1">
      <alignment horizontal="center" vertical="center" wrapText="1"/>
    </xf>
    <xf numFmtId="0" fontId="0" fillId="8" borderId="42" xfId="0" applyFill="1" applyBorder="1" applyAlignment="1">
      <alignment horizontal="center" vertical="center" wrapText="1"/>
    </xf>
    <xf numFmtId="0" fontId="0" fillId="8" borderId="44" xfId="0" applyFill="1" applyBorder="1" applyAlignment="1">
      <alignment horizontal="center" vertical="center" wrapText="1"/>
    </xf>
    <xf numFmtId="0" fontId="0" fillId="8" borderId="39" xfId="0" applyFill="1" applyBorder="1" applyAlignment="1">
      <alignment horizontal="center" vertical="center"/>
    </xf>
    <xf numFmtId="0" fontId="0" fillId="8" borderId="42" xfId="0" applyFill="1" applyBorder="1" applyAlignment="1">
      <alignment horizontal="center" vertical="center"/>
    </xf>
    <xf numFmtId="0" fontId="0" fillId="8" borderId="46" xfId="0" applyFill="1" applyBorder="1" applyAlignment="1">
      <alignment horizontal="center" vertical="center"/>
    </xf>
    <xf numFmtId="0" fontId="0" fillId="8" borderId="44" xfId="0" applyFill="1" applyBorder="1" applyAlignment="1">
      <alignment horizontal="center" vertical="center"/>
    </xf>
    <xf numFmtId="0" fontId="0" fillId="8" borderId="39" xfId="0" applyFill="1" applyBorder="1" applyAlignment="1">
      <alignment horizontal="center" vertical="center" wrapText="1"/>
    </xf>
    <xf numFmtId="0" fontId="0" fillId="8" borderId="50" xfId="0" applyFill="1" applyBorder="1" applyAlignment="1">
      <alignment horizontal="center" vertical="center" wrapText="1"/>
    </xf>
    <xf numFmtId="0" fontId="0" fillId="0" borderId="0" xfId="0" applyAlignment="1">
      <alignment wrapText="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133350</xdr:colOff>
      <xdr:row>3</xdr:row>
      <xdr:rowOff>118781</xdr:rowOff>
    </xdr:from>
    <xdr:ext cx="8534400" cy="7153625"/>
    <xdr:sp macro="" textlink="">
      <xdr:nvSpPr>
        <xdr:cNvPr id="2" name="PoljeZBesedilom 1"/>
        <xdr:cNvSpPr txBox="1"/>
      </xdr:nvSpPr>
      <xdr:spPr>
        <a:xfrm>
          <a:off x="133350" y="690281"/>
          <a:ext cx="8534400" cy="7153625"/>
        </a:xfrm>
        <a:prstGeom prst="rect">
          <a:avLst/>
        </a:prstGeom>
        <a:solidFill>
          <a:sysClr val="window" lastClr="FFFFFF"/>
        </a:solidFill>
        <a:ln w="57150">
          <a:solidFill>
            <a:schemeClr val="accent3">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endParaRPr lang="sl-SI" sz="1100" b="1"/>
        </a:p>
        <a:p>
          <a:pPr algn="ctr"/>
          <a:endParaRPr lang="sl-SI" sz="1100" b="1"/>
        </a:p>
        <a:p>
          <a:pPr algn="ctr"/>
          <a:r>
            <a:rPr lang="sl-SI" sz="1100" b="1"/>
            <a:t>PODATKI</a:t>
          </a:r>
          <a:r>
            <a:rPr lang="sl-SI" sz="1100" b="1" baseline="0"/>
            <a:t> ZA PRIPRAVO PROGRAMA DELA Z AKCIJSKIM NAČRTOM:</a:t>
          </a:r>
        </a:p>
        <a:p>
          <a:pPr algn="ctr"/>
          <a:r>
            <a:rPr lang="sl-SI" sz="1100" b="1">
              <a:solidFill>
                <a:schemeClr val="tx1"/>
              </a:solidFill>
              <a:effectLst/>
              <a:latin typeface="+mn-lt"/>
              <a:ea typeface="+mn-ea"/>
              <a:cs typeface="+mn-cs"/>
            </a:rPr>
            <a:t>Šablona za zajem podatkov za kazalnike UL</a:t>
          </a:r>
          <a:endParaRPr lang="sl-SI">
            <a:effectLst/>
          </a:endParaRPr>
        </a:p>
        <a:p>
          <a:pPr algn="ctr"/>
          <a:r>
            <a:rPr lang="sl-SI" sz="1100">
              <a:solidFill>
                <a:schemeClr val="tx1"/>
              </a:solidFill>
              <a:effectLst/>
              <a:latin typeface="+mn-lt"/>
              <a:ea typeface="+mn-ea"/>
              <a:cs typeface="+mn-cs"/>
            </a:rPr>
            <a:t> </a:t>
          </a:r>
          <a:endParaRPr lang="sl-SI">
            <a:effectLst/>
          </a:endParaRPr>
        </a:p>
        <a:p>
          <a:pPr algn="l"/>
          <a:r>
            <a:rPr lang="sl-SI" sz="1100">
              <a:solidFill>
                <a:schemeClr val="tx1"/>
              </a:solidFill>
              <a:effectLst/>
              <a:latin typeface="+mn-lt"/>
              <a:ea typeface="+mn-ea"/>
              <a:cs typeface="+mn-cs"/>
            </a:rPr>
            <a:t>  </a:t>
          </a:r>
          <a:endParaRPr lang="sl-SI">
            <a:effectLst/>
          </a:endParaRPr>
        </a:p>
        <a:p>
          <a:pPr algn="l"/>
          <a:r>
            <a:rPr lang="sl-SI" sz="1100">
              <a:solidFill>
                <a:schemeClr val="tx1"/>
              </a:solidFill>
              <a:effectLst/>
              <a:latin typeface="+mn-lt"/>
              <a:ea typeface="+mn-ea"/>
              <a:cs typeface="+mn-cs"/>
            </a:rPr>
            <a:t>Šablona je narejena tako, da že v pripravljeno tabelo vpisujete podatke (npr.: </a:t>
          </a:r>
          <a:r>
            <a:rPr lang="sl-SI" sz="1100" baseline="0">
              <a:solidFill>
                <a:schemeClr val="tx1"/>
              </a:solidFill>
              <a:effectLst/>
              <a:latin typeface="+mn-lt"/>
              <a:ea typeface="+mn-ea"/>
              <a:cs typeface="+mn-cs"/>
            </a:rPr>
            <a:t> za kateri program in </a:t>
          </a:r>
          <a:r>
            <a:rPr lang="sl-SI" sz="1100">
              <a:solidFill>
                <a:schemeClr val="tx1"/>
              </a:solidFill>
              <a:effectLst/>
              <a:latin typeface="+mn-lt"/>
              <a:ea typeface="+mn-ea"/>
              <a:cs typeface="+mn-cs"/>
            </a:rPr>
            <a:t>način študija). Vaš</a:t>
          </a:r>
          <a:r>
            <a:rPr lang="sl-SI" sz="1100" baseline="0">
              <a:solidFill>
                <a:schemeClr val="tx1"/>
              </a:solidFill>
              <a:effectLst/>
              <a:latin typeface="+mn-lt"/>
              <a:ea typeface="+mn-ea"/>
              <a:cs typeface="+mn-cs"/>
            </a:rPr>
            <a:t>o članico izberete na delovnem listu" programi", nato se bo ime članice avtomatsko ponovilo na vseh ostalih listih</a:t>
          </a:r>
          <a:r>
            <a:rPr lang="sl-SI" sz="1100">
              <a:solidFill>
                <a:schemeClr val="tx1"/>
              </a:solidFill>
              <a:effectLst/>
              <a:latin typeface="+mn-lt"/>
              <a:ea typeface="+mn-ea"/>
              <a:cs typeface="+mn-cs"/>
            </a:rPr>
            <a:t>.  </a:t>
          </a:r>
        </a:p>
        <a:p>
          <a:pPr algn="l"/>
          <a:endParaRPr lang="sl-SI" sz="1100">
            <a:solidFill>
              <a:schemeClr val="tx1"/>
            </a:solidFill>
            <a:effectLst/>
            <a:latin typeface="+mn-lt"/>
            <a:ea typeface="+mn-ea"/>
            <a:cs typeface="+mn-cs"/>
          </a:endParaRPr>
        </a:p>
        <a:p>
          <a:pPr algn="l"/>
          <a:r>
            <a:rPr lang="sl-SI" sz="1100">
              <a:solidFill>
                <a:schemeClr val="tx1"/>
              </a:solidFill>
              <a:effectLst/>
              <a:latin typeface="+mn-lt"/>
              <a:ea typeface="+mn-ea"/>
              <a:cs typeface="+mn-cs"/>
            </a:rPr>
            <a:t>Posebnost</a:t>
          </a:r>
          <a:r>
            <a:rPr lang="sl-SI" sz="1100" baseline="0">
              <a:solidFill>
                <a:schemeClr val="tx1"/>
              </a:solidFill>
              <a:effectLst/>
              <a:latin typeface="+mn-lt"/>
              <a:ea typeface="+mn-ea"/>
              <a:cs typeface="+mn-cs"/>
            </a:rPr>
            <a:t> je zavihek </a:t>
          </a:r>
          <a:r>
            <a:rPr lang="sl-SI" sz="1100">
              <a:solidFill>
                <a:schemeClr val="tx1"/>
              </a:solidFill>
              <a:effectLst/>
              <a:latin typeface="+mn-lt"/>
              <a:ea typeface="+mn-ea"/>
              <a:cs typeface="+mn-cs"/>
            </a:rPr>
            <a:t>"POVZETEK". </a:t>
          </a:r>
          <a:r>
            <a:rPr lang="sl-SI" sz="1100" baseline="0">
              <a:solidFill>
                <a:schemeClr val="tx1"/>
              </a:solidFill>
              <a:effectLst/>
              <a:latin typeface="+mn-lt"/>
              <a:ea typeface="+mn-ea"/>
              <a:cs typeface="+mn-cs"/>
            </a:rPr>
            <a:t>Vse celice se bodo avtomatsko izpolnile, ko boste vstavili podatke v ostale zavihke. </a:t>
          </a:r>
          <a:r>
            <a:rPr lang="sl-SI" sz="1100">
              <a:solidFill>
                <a:schemeClr val="tx1"/>
              </a:solidFill>
              <a:effectLst/>
              <a:latin typeface="+mn-lt"/>
              <a:ea typeface="+mn-ea"/>
              <a:cs typeface="+mn-cs"/>
            </a:rPr>
            <a:t>Tiste celice v</a:t>
          </a:r>
          <a:r>
            <a:rPr lang="sl-SI" sz="1100" baseline="0">
              <a:solidFill>
                <a:schemeClr val="tx1"/>
              </a:solidFill>
              <a:effectLst/>
              <a:latin typeface="+mn-lt"/>
              <a:ea typeface="+mn-ea"/>
              <a:cs typeface="+mn-cs"/>
            </a:rPr>
            <a:t> tem zavihku</a:t>
          </a:r>
          <a:r>
            <a:rPr lang="sl-SI" sz="1100">
              <a:solidFill>
                <a:schemeClr val="tx1"/>
              </a:solidFill>
              <a:effectLst/>
              <a:latin typeface="+mn-lt"/>
              <a:ea typeface="+mn-ea"/>
              <a:cs typeface="+mn-cs"/>
            </a:rPr>
            <a:t>, v</a:t>
          </a:r>
          <a:r>
            <a:rPr lang="sl-SI" sz="1100" baseline="0">
              <a:solidFill>
                <a:schemeClr val="tx1"/>
              </a:solidFill>
              <a:effectLst/>
              <a:latin typeface="+mn-lt"/>
              <a:ea typeface="+mn-ea"/>
              <a:cs typeface="+mn-cs"/>
            </a:rPr>
            <a:t> katerih piše  "IZRAČUN", bomo dopolnili na rektoratu z enotno metodologijo glede na ostale podatke, ki jih boste vpisali. </a:t>
          </a:r>
        </a:p>
        <a:p>
          <a:pPr algn="l"/>
          <a:endParaRPr lang="sl-SI" sz="1100" baseline="0">
            <a:solidFill>
              <a:schemeClr val="tx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sl-SI" sz="1100" baseline="0">
              <a:solidFill>
                <a:schemeClr val="tx1"/>
              </a:solidFill>
              <a:effectLst/>
              <a:latin typeface="+mn-lt"/>
              <a:ea typeface="+mn-ea"/>
              <a:cs typeface="+mn-cs"/>
            </a:rPr>
            <a:t>V zavihek "CILJI + UKREPI" vpišete tiste cilje in ukrepe, ki jih boste izvedli, da boste dosegli cilje in kazalnike. Zapisani cilji in ukrepi se bodo zapisali v zavihek "POVEZTEK".</a:t>
          </a:r>
        </a:p>
        <a:p>
          <a:pPr marL="0" marR="0" indent="0" algn="l" defTabSz="914400" eaLnBrk="1" fontAlgn="auto" latinLnBrk="0" hangingPunct="1">
            <a:lnSpc>
              <a:spcPct val="100000"/>
            </a:lnSpc>
            <a:spcBef>
              <a:spcPts val="0"/>
            </a:spcBef>
            <a:spcAft>
              <a:spcPts val="0"/>
            </a:spcAft>
            <a:buClrTx/>
            <a:buSzTx/>
            <a:buFontTx/>
            <a:buNone/>
            <a:tabLst/>
            <a:defRPr/>
          </a:pPr>
          <a:r>
            <a:rPr lang="sl-SI" sz="1100" baseline="0">
              <a:solidFill>
                <a:schemeClr val="tx1"/>
              </a:solidFill>
              <a:effectLst/>
              <a:latin typeface="+mn-lt"/>
              <a:ea typeface="+mn-ea"/>
              <a:cs typeface="+mn-cs"/>
            </a:rPr>
            <a:t>Priporočamo, da ta zavihek izpolnite na koncu, torej ko imate vse ostale podatke in kazalnike že pripravljene. </a:t>
          </a:r>
          <a:r>
            <a:rPr lang="sl-SI" sz="1100">
              <a:solidFill>
                <a:schemeClr val="tx1"/>
              </a:solidFill>
              <a:effectLst/>
              <a:latin typeface="+mn-lt"/>
              <a:ea typeface="+mn-ea"/>
              <a:cs typeface="+mn-cs"/>
            </a:rPr>
            <a:t>Članice znotraj posamezne dejavnosti na podlagi strateških ciljev, načrtovanih kazalnikov  in svojih ciljev zapišete ukrepe, s katerimi načrtujete v naslednjeih letih</a:t>
          </a:r>
          <a:r>
            <a:rPr lang="sl-SI" sz="1100" baseline="0">
              <a:solidFill>
                <a:schemeClr val="tx1"/>
              </a:solidFill>
              <a:effectLst/>
              <a:latin typeface="+mn-lt"/>
              <a:ea typeface="+mn-ea"/>
              <a:cs typeface="+mn-cs"/>
            </a:rPr>
            <a:t> </a:t>
          </a:r>
          <a:r>
            <a:rPr lang="sl-SI" sz="1100">
              <a:solidFill>
                <a:schemeClr val="tx1"/>
              </a:solidFill>
              <a:effectLst/>
              <a:latin typeface="+mn-lt"/>
              <a:ea typeface="+mn-ea"/>
              <a:cs typeface="+mn-cs"/>
            </a:rPr>
            <a:t>krepiti posamezno dejavnost (npr. izobraževalno, raziskovalno, itd.) . Zaradi lažje sledljivosti uresničevanja ukrepov se pripravijo</a:t>
          </a:r>
          <a:r>
            <a:rPr lang="sl-SI" sz="1100" baseline="0">
              <a:solidFill>
                <a:schemeClr val="tx1"/>
              </a:solidFill>
              <a:effectLst/>
              <a:latin typeface="+mn-lt"/>
              <a:ea typeface="+mn-ea"/>
              <a:cs typeface="+mn-cs"/>
            </a:rPr>
            <a:t> </a:t>
          </a:r>
          <a:r>
            <a:rPr lang="sl-SI" sz="1100">
              <a:solidFill>
                <a:schemeClr val="tx1"/>
              </a:solidFill>
              <a:effectLst/>
              <a:latin typeface="+mn-lt"/>
              <a:ea typeface="+mn-ea"/>
              <a:cs typeface="+mn-cs"/>
            </a:rPr>
            <a:t>ukrepi za vse cilje in kazalnike posamezne dejavnosti. Drugače povedano, ne bo se pripravilo ukrepa za vsak cilj in vrednost kazalnika znotraj posamezne dejavnosti ločeno. Tudi zato ne, ker se strateški cilji in kazalniki mnogokrat prepletajo in dopolnjujejo.  Uporabite tudi</a:t>
          </a:r>
          <a:r>
            <a:rPr lang="sl-SI" sz="1100" baseline="0">
              <a:solidFill>
                <a:schemeClr val="tx1"/>
              </a:solidFill>
              <a:effectLst/>
              <a:latin typeface="+mn-lt"/>
              <a:ea typeface="+mn-ea"/>
              <a:cs typeface="+mn-cs"/>
            </a:rPr>
            <a:t> lahko ukrepe, ki ste jih zapisali v poslovnem poročilu 2013 (ti predlogi ukrepov bodo pripravljeni v svoji datoteki).</a:t>
          </a:r>
        </a:p>
        <a:p>
          <a:pPr marL="0" marR="0" indent="0" algn="l" defTabSz="914400" eaLnBrk="1" fontAlgn="auto" latinLnBrk="0" hangingPunct="1">
            <a:lnSpc>
              <a:spcPct val="100000"/>
            </a:lnSpc>
            <a:spcBef>
              <a:spcPts val="0"/>
            </a:spcBef>
            <a:spcAft>
              <a:spcPts val="0"/>
            </a:spcAft>
            <a:buClrTx/>
            <a:buSzTx/>
            <a:buFontTx/>
            <a:buNone/>
            <a:tabLst/>
            <a:defRPr/>
          </a:pPr>
          <a:r>
            <a:rPr lang="sl-SI" sz="1100" baseline="0">
              <a:solidFill>
                <a:schemeClr val="tx1"/>
              </a:solidFill>
              <a:effectLst/>
              <a:latin typeface="+mn-lt"/>
              <a:ea typeface="+mn-ea"/>
              <a:cs typeface="+mn-cs"/>
            </a:rPr>
            <a:t>O razpisanih študijskih programih in o podaljšanju akreditacije, je zavedeno v dodatni šabloni o študijskih programih.</a:t>
          </a:r>
          <a:endParaRPr lang="sl-SI">
            <a:effectLst/>
          </a:endParaRPr>
        </a:p>
        <a:p>
          <a:pPr algn="l"/>
          <a:endParaRPr lang="sl-SI" sz="1100">
            <a:solidFill>
              <a:schemeClr val="tx1"/>
            </a:solidFill>
            <a:latin typeface="+mn-lt"/>
            <a:ea typeface="+mn-ea"/>
            <a:cs typeface="+mn-cs"/>
          </a:endParaRPr>
        </a:p>
        <a:p>
          <a:pPr algn="l"/>
          <a:r>
            <a:rPr lang="sl-SI" sz="1100">
              <a:solidFill>
                <a:schemeClr val="tx1"/>
              </a:solidFill>
              <a:latin typeface="+mn-lt"/>
              <a:ea typeface="+mn-ea"/>
              <a:cs typeface="+mn-cs"/>
            </a:rPr>
            <a:t>Pri 3. stopnji prosimo, da v</a:t>
          </a:r>
          <a:r>
            <a:rPr lang="sl-SI" sz="1100" baseline="0">
              <a:solidFill>
                <a:schemeClr val="tx1"/>
              </a:solidFill>
              <a:latin typeface="+mn-lt"/>
              <a:ea typeface="+mn-ea"/>
              <a:cs typeface="+mn-cs"/>
            </a:rPr>
            <a:t> obarvane okvirje vpišite tudi ime študijskega programa (če jih je več, vse). V kolikor izvajate študijske programe z več članicami, naj  podatek vpiše samo ena članica (predlagamo tako, kot poročate podatke za eVŠ).</a:t>
          </a:r>
        </a:p>
        <a:p>
          <a:pPr algn="l"/>
          <a:endParaRPr lang="sl-SI" sz="1100">
            <a:solidFill>
              <a:schemeClr val="tx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sl-SI" sz="1100">
              <a:solidFill>
                <a:schemeClr val="tx1"/>
              </a:solidFill>
              <a:latin typeface="+mn-lt"/>
              <a:ea typeface="+mn-ea"/>
              <a:cs typeface="+mn-cs"/>
            </a:rPr>
            <a:t>Zgodi se, da se na enem zavihku pojavi več vsebinsko različnih</a:t>
          </a:r>
          <a:r>
            <a:rPr lang="sl-SI" sz="1100" baseline="0">
              <a:solidFill>
                <a:schemeClr val="tx1"/>
              </a:solidFill>
              <a:latin typeface="+mn-lt"/>
              <a:ea typeface="+mn-ea"/>
              <a:cs typeface="+mn-cs"/>
            </a:rPr>
            <a:t> </a:t>
          </a:r>
          <a:r>
            <a:rPr lang="sl-SI" sz="1100">
              <a:solidFill>
                <a:schemeClr val="tx1"/>
              </a:solidFill>
              <a:latin typeface="+mn-lt"/>
              <a:ea typeface="+mn-ea"/>
              <a:cs typeface="+mn-cs"/>
            </a:rPr>
            <a:t>tem, ki nujno niso med seboj neposredno povezane, in sicer v izogib prevelikemu številu zavihkov in prezapleteni strukturi datoteke. </a:t>
          </a:r>
          <a:endParaRPr lang="sl-SI">
            <a:effectLst/>
          </a:endParaRPr>
        </a:p>
        <a:p>
          <a:pPr algn="ctr"/>
          <a:endParaRPr lang="sl-SI">
            <a:effectLst/>
          </a:endParaRPr>
        </a:p>
        <a:p>
          <a:pPr algn="ctr"/>
          <a:r>
            <a:rPr lang="sl-SI" sz="1100" b="1">
              <a:solidFill>
                <a:schemeClr val="tx1"/>
              </a:solidFill>
              <a:effectLst/>
              <a:latin typeface="+mn-lt"/>
              <a:ea typeface="+mn-ea"/>
              <a:cs typeface="+mn-cs"/>
            </a:rPr>
            <a:t>Rok za oddajo podatkov je 1.7.2015</a:t>
          </a:r>
        </a:p>
        <a:p>
          <a:pPr algn="ctr"/>
          <a:endParaRPr lang="sl-SI">
            <a:effectLst/>
          </a:endParaRPr>
        </a:p>
        <a:p>
          <a:pPr algn="ctr"/>
          <a:r>
            <a:rPr lang="sl-SI" sz="1100">
              <a:solidFill>
                <a:schemeClr val="tx1"/>
              </a:solidFill>
              <a:effectLst/>
              <a:latin typeface="+mn-lt"/>
              <a:ea typeface="+mn-ea"/>
              <a:cs typeface="+mn-cs"/>
            </a:rPr>
            <a:t>Za vse ostale informacije ali vprašanja smo vam na voljo.</a:t>
          </a:r>
          <a:endParaRPr lang="sl-SI">
            <a:effectLst/>
          </a:endParaRPr>
        </a:p>
        <a:p>
          <a:pPr algn="ctr"/>
          <a:endParaRPr lang="sl-SI" sz="1100">
            <a:solidFill>
              <a:schemeClr val="tx1"/>
            </a:solidFill>
            <a:effectLst/>
            <a:latin typeface="+mn-lt"/>
            <a:ea typeface="+mn-ea"/>
            <a:cs typeface="+mn-cs"/>
          </a:endParaRPr>
        </a:p>
        <a:p>
          <a:pPr algn="l"/>
          <a:r>
            <a:rPr lang="sl-SI" sz="1100">
              <a:solidFill>
                <a:schemeClr val="tx1"/>
              </a:solidFill>
              <a:effectLst/>
              <a:latin typeface="+mn-lt"/>
              <a:ea typeface="+mn-ea"/>
              <a:cs typeface="+mn-cs"/>
            </a:rPr>
            <a:t>Prijazen pozdrav,</a:t>
          </a:r>
          <a:endParaRPr lang="sl-SI">
            <a:effectLst/>
          </a:endParaRPr>
        </a:p>
        <a:p>
          <a:pPr algn="l"/>
          <a:r>
            <a:rPr lang="sl-SI" sz="1100">
              <a:solidFill>
                <a:schemeClr val="tx1"/>
              </a:solidFill>
              <a:effectLst/>
              <a:latin typeface="+mn-lt"/>
              <a:ea typeface="+mn-ea"/>
              <a:cs typeface="+mn-cs"/>
            </a:rPr>
            <a:t>Univerzitetna služba za spremljanje kakovosti, analize in poročanje</a:t>
          </a:r>
          <a:endParaRPr lang="sl-SI">
            <a:effectLst/>
          </a:endParaRPr>
        </a:p>
        <a:p>
          <a:pPr algn="ctr"/>
          <a:endParaRPr lang="sl-SI" sz="1100" b="0">
            <a:solidFill>
              <a:schemeClr val="tx1"/>
            </a:solidFill>
            <a:effectLst/>
            <a:latin typeface="+mn-lt"/>
            <a:ea typeface="+mn-ea"/>
            <a:cs typeface="+mn-cs"/>
          </a:endParaRPr>
        </a:p>
        <a:p>
          <a:pPr algn="r"/>
          <a:r>
            <a:rPr lang="sl-SI" sz="1100" b="0">
              <a:solidFill>
                <a:schemeClr val="tx1"/>
              </a:solidFill>
              <a:effectLst/>
              <a:latin typeface="+mn-lt"/>
              <a:ea typeface="+mn-ea"/>
              <a:cs typeface="+mn-cs"/>
            </a:rPr>
            <a:t>Kontakt:</a:t>
          </a:r>
          <a:endParaRPr lang="sl-SI">
            <a:effectLst/>
          </a:endParaRPr>
        </a:p>
        <a:p>
          <a:pPr algn="r"/>
          <a:r>
            <a:rPr lang="sl-SI" sz="1100" b="0" baseline="0">
              <a:solidFill>
                <a:schemeClr val="tx1"/>
              </a:solidFill>
              <a:effectLst/>
              <a:latin typeface="+mn-lt"/>
              <a:ea typeface="+mn-ea"/>
              <a:cs typeface="+mn-cs"/>
            </a:rPr>
            <a:t>Petra Pongrac</a:t>
          </a:r>
          <a:endParaRPr lang="sl-SI">
            <a:effectLst/>
          </a:endParaRPr>
        </a:p>
        <a:p>
          <a:pPr algn="r"/>
          <a:r>
            <a:rPr lang="sl-SI" sz="1100" b="0" baseline="0">
              <a:solidFill>
                <a:schemeClr val="tx1"/>
              </a:solidFill>
              <a:effectLst/>
              <a:latin typeface="+mn-lt"/>
              <a:ea typeface="+mn-ea"/>
              <a:cs typeface="+mn-cs"/>
            </a:rPr>
            <a:t>analizeul@uni-lj.sii</a:t>
          </a:r>
          <a:endParaRPr lang="sl-SI">
            <a:effectLst/>
          </a:endParaRPr>
        </a:p>
        <a:p>
          <a:pPr algn="r"/>
          <a:r>
            <a:rPr lang="sl-SI" sz="1100" b="0" baseline="0">
              <a:solidFill>
                <a:schemeClr val="tx1"/>
              </a:solidFill>
              <a:effectLst/>
              <a:latin typeface="+mn-lt"/>
              <a:ea typeface="+mn-ea"/>
              <a:cs typeface="+mn-cs"/>
            </a:rPr>
            <a:t>01/2418 517</a:t>
          </a:r>
          <a:endParaRPr lang="sl-SI">
            <a:effectLst/>
          </a:endParaRPr>
        </a:p>
        <a:p>
          <a:endParaRPr lang="sl-SI"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57150</xdr:colOff>
      <xdr:row>0</xdr:row>
      <xdr:rowOff>0</xdr:rowOff>
    </xdr:from>
    <xdr:ext cx="2624180" cy="609013"/>
    <xdr:sp macro="" textlink="">
      <xdr:nvSpPr>
        <xdr:cNvPr id="2" name="PoljeZBesedilom 1"/>
        <xdr:cNvSpPr txBox="1"/>
      </xdr:nvSpPr>
      <xdr:spPr>
        <a:xfrm>
          <a:off x="57150" y="76200"/>
          <a:ext cx="2624180" cy="609013"/>
        </a:xfrm>
        <a:prstGeom prst="rect">
          <a:avLst/>
        </a:prstGeom>
        <a:solidFill>
          <a:schemeClr val="tx2">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latin typeface="+mn-lt"/>
              <a:ea typeface="+mn-ea"/>
              <a:cs typeface="+mn-cs"/>
            </a:rPr>
            <a:t>Izračun kazalnikov oz. zajem podatkov za:</a:t>
          </a:r>
          <a:endParaRPr lang="sl-SI"/>
        </a:p>
        <a:p>
          <a:r>
            <a:rPr lang="sl-SI" sz="1100"/>
            <a:t>- izmenjava zaposlenih</a:t>
          </a:r>
        </a:p>
        <a:p>
          <a:endParaRPr lang="sl-SI"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276225</xdr:colOff>
      <xdr:row>0</xdr:row>
      <xdr:rowOff>161925</xdr:rowOff>
    </xdr:from>
    <xdr:ext cx="2624180" cy="581025"/>
    <xdr:sp macro="" textlink="">
      <xdr:nvSpPr>
        <xdr:cNvPr id="2" name="PoljeZBesedilom 1"/>
        <xdr:cNvSpPr txBox="1"/>
      </xdr:nvSpPr>
      <xdr:spPr>
        <a:xfrm>
          <a:off x="276225" y="161925"/>
          <a:ext cx="2624180" cy="581025"/>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wrap="non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latin typeface="+mn-lt"/>
              <a:ea typeface="+mn-ea"/>
              <a:cs typeface="+mn-cs"/>
            </a:rPr>
            <a:t>Izračun kazalnikov oz. zajem podatkov za:</a:t>
          </a:r>
          <a:endParaRPr lang="sl-SI"/>
        </a:p>
        <a:p>
          <a:r>
            <a:rPr lang="sl-SI" sz="1100"/>
            <a:t>- skrb za slovenščino - izpolni FF</a:t>
          </a:r>
        </a:p>
        <a:p>
          <a:endParaRPr lang="sl-SI"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171450</xdr:colOff>
      <xdr:row>1</xdr:row>
      <xdr:rowOff>57150</xdr:rowOff>
    </xdr:from>
    <xdr:to>
      <xdr:col>2</xdr:col>
      <xdr:colOff>314325</xdr:colOff>
      <xdr:row>2</xdr:row>
      <xdr:rowOff>790575</xdr:rowOff>
    </xdr:to>
    <xdr:sp macro="" textlink="">
      <xdr:nvSpPr>
        <xdr:cNvPr id="2" name="PoljeZBesedilom 1"/>
        <xdr:cNvSpPr txBox="1"/>
      </xdr:nvSpPr>
      <xdr:spPr>
        <a:xfrm>
          <a:off x="171450" y="247650"/>
          <a:ext cx="7400925"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Vprašalnik za članice, za akcije v letu 2016 - povezano z dokumentom IZHODIŠČA NAČRTOVANIH AKTIVNOSTI V LETU 2016 PO POSAMEZNIH DEJAVNOSTIH.</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238125</xdr:colOff>
      <xdr:row>15</xdr:row>
      <xdr:rowOff>123825</xdr:rowOff>
    </xdr:from>
    <xdr:ext cx="4781550" cy="609013"/>
    <xdr:sp macro="" textlink="">
      <xdr:nvSpPr>
        <xdr:cNvPr id="3" name="PoljeZBesedilom 2"/>
        <xdr:cNvSpPr txBox="1"/>
      </xdr:nvSpPr>
      <xdr:spPr>
        <a:xfrm>
          <a:off x="238125" y="3886200"/>
          <a:ext cx="4781550" cy="609013"/>
        </a:xfrm>
        <a:prstGeom prst="rect">
          <a:avLst/>
        </a:prstGeom>
        <a:solidFill>
          <a:schemeClr val="tx2">
            <a:lumMod val="20000"/>
            <a:lumOff val="8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lang="sl-SI" sz="1100" b="1"/>
            <a:t>Izračun kazalnikov oz.</a:t>
          </a:r>
          <a:r>
            <a:rPr lang="sl-SI" sz="1100" b="1" baseline="0"/>
            <a:t> zajem podatkov za:</a:t>
          </a:r>
        </a:p>
        <a:p>
          <a:r>
            <a:rPr lang="sl-SI" sz="1100" baseline="0"/>
            <a:t>- število sporazumov o sodevloanju pri pridobivanju "dvojnih" diplom</a:t>
          </a:r>
        </a:p>
        <a:p>
          <a:r>
            <a:rPr lang="sl-SI" sz="1100" baseline="0"/>
            <a:t>- odstotek študijskih programov, ki se bodo  predvideno izvajali v tujem jeziku</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238125</xdr:colOff>
      <xdr:row>0</xdr:row>
      <xdr:rowOff>19049</xdr:rowOff>
    </xdr:from>
    <xdr:ext cx="3714750" cy="1297919"/>
    <xdr:sp macro="" textlink="">
      <xdr:nvSpPr>
        <xdr:cNvPr id="2" name="PoljeZBesedilom 1"/>
        <xdr:cNvSpPr txBox="1"/>
      </xdr:nvSpPr>
      <xdr:spPr>
        <a:xfrm>
          <a:off x="238125" y="19049"/>
          <a:ext cx="3714750" cy="1297919"/>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latin typeface="+mn-lt"/>
              <a:ea typeface="+mn-ea"/>
              <a:cs typeface="+mn-cs"/>
            </a:rPr>
            <a:t>Izračun kazalnikov oz. zajem podatkov za:</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število vpisanih študentov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delež tujih študentov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odstotek  ponavljalcev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prehodnost</a:t>
          </a:r>
        </a:p>
        <a:p>
          <a:pPr marL="0" marR="0" indent="0" defTabSz="914400" eaLnBrk="1" fontAlgn="auto" latinLnBrk="0" hangingPunct="1">
            <a:lnSpc>
              <a:spcPct val="100000"/>
            </a:lnSpc>
            <a:spcBef>
              <a:spcPts val="0"/>
            </a:spcBef>
            <a:spcAft>
              <a:spcPts val="0"/>
            </a:spcAft>
            <a:buClrTx/>
            <a:buSzTx/>
            <a:buFontTx/>
            <a:buNone/>
            <a:tabLst/>
            <a:defRPr/>
          </a:pPr>
          <a:endParaRPr lang="sl-SI" sz="1100" baseline="0">
            <a:solidFill>
              <a:schemeClr val="dk1"/>
            </a:solidFill>
            <a:latin typeface="+mn-lt"/>
            <a:ea typeface="+mn-ea"/>
            <a:cs typeface="+mn-cs"/>
          </a:endParaRPr>
        </a:p>
        <a:p>
          <a:endParaRPr lang="sl-SI" sz="1100" baseline="0">
            <a:solidFill>
              <a:schemeClr val="dk1"/>
            </a:solidFill>
            <a:latin typeface="+mn-lt"/>
            <a:ea typeface="+mn-ea"/>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1000125</xdr:colOff>
      <xdr:row>43</xdr:row>
      <xdr:rowOff>104775</xdr:rowOff>
    </xdr:from>
    <xdr:ext cx="184731" cy="264560"/>
    <xdr:sp macro="" textlink="">
      <xdr:nvSpPr>
        <xdr:cNvPr id="2" name="PoljeZBesedilom 1"/>
        <xdr:cNvSpPr txBox="1"/>
      </xdr:nvSpPr>
      <xdr:spPr>
        <a:xfrm>
          <a:off x="1724025" y="505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oneCellAnchor>
    <xdr:from>
      <xdr:col>0</xdr:col>
      <xdr:colOff>133350</xdr:colOff>
      <xdr:row>0</xdr:row>
      <xdr:rowOff>142875</xdr:rowOff>
    </xdr:from>
    <xdr:ext cx="2624180" cy="609013"/>
    <xdr:sp macro="" textlink="">
      <xdr:nvSpPr>
        <xdr:cNvPr id="3" name="PoljeZBesedilom 2"/>
        <xdr:cNvSpPr txBox="1"/>
      </xdr:nvSpPr>
      <xdr:spPr>
        <a:xfrm>
          <a:off x="133350" y="142875"/>
          <a:ext cx="2624180" cy="609013"/>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Izračun kazalnikov oz. zajem podatkov za:</a:t>
          </a:r>
          <a:endParaRPr lang="sl-SI">
            <a:effectLst/>
          </a:endParaRPr>
        </a:p>
        <a:p>
          <a:r>
            <a:rPr lang="sl-SI" sz="1100"/>
            <a:t>- število</a:t>
          </a:r>
          <a:r>
            <a:rPr lang="sl-SI" sz="1100" baseline="0"/>
            <a:t> diplomantov</a:t>
          </a:r>
        </a:p>
        <a:p>
          <a:endParaRPr lang="sl-SI"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114300</xdr:colOff>
      <xdr:row>0</xdr:row>
      <xdr:rowOff>57150</xdr:rowOff>
    </xdr:from>
    <xdr:ext cx="2624180" cy="436786"/>
    <xdr:sp macro="" textlink="">
      <xdr:nvSpPr>
        <xdr:cNvPr id="2" name="PoljeZBesedilom 1"/>
        <xdr:cNvSpPr txBox="1"/>
      </xdr:nvSpPr>
      <xdr:spPr>
        <a:xfrm>
          <a:off x="114300" y="57150"/>
          <a:ext cx="2624180" cy="436786"/>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eaLnBrk="1" fontAlgn="auto" latinLnBrk="0" hangingPunct="1"/>
          <a:r>
            <a:rPr lang="sl-SI" sz="1100" b="1" baseline="0">
              <a:solidFill>
                <a:schemeClr val="tx1"/>
              </a:solidFill>
              <a:effectLst/>
              <a:latin typeface="+mn-lt"/>
              <a:ea typeface="+mn-ea"/>
              <a:cs typeface="+mn-cs"/>
            </a:rPr>
            <a:t>Izračun kazalnikov oz. zajem podatkov za:</a:t>
          </a:r>
          <a:endParaRPr lang="sl-SI">
            <a:effectLst/>
          </a:endParaRPr>
        </a:p>
        <a:p>
          <a:r>
            <a:rPr lang="sl-SI" sz="1100">
              <a:solidFill>
                <a:schemeClr val="tx1"/>
              </a:solidFill>
              <a:effectLst/>
              <a:latin typeface="+mn-lt"/>
              <a:ea typeface="+mn-ea"/>
              <a:cs typeface="+mn-cs"/>
            </a:rPr>
            <a:t>- študentje</a:t>
          </a:r>
          <a:r>
            <a:rPr lang="sl-SI" sz="1100" baseline="0">
              <a:solidFill>
                <a:schemeClr val="tx1"/>
              </a:solidFill>
              <a:effectLst/>
              <a:latin typeface="+mn-lt"/>
              <a:ea typeface="+mn-ea"/>
              <a:cs typeface="+mn-cs"/>
            </a:rPr>
            <a:t> na izmenjavi za leto  2015</a:t>
          </a:r>
          <a:endParaRPr lang="sl-SI"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85725</xdr:colOff>
      <xdr:row>0</xdr:row>
      <xdr:rowOff>95250</xdr:rowOff>
    </xdr:from>
    <xdr:ext cx="2624180" cy="609013"/>
    <xdr:sp macro="" textlink="">
      <xdr:nvSpPr>
        <xdr:cNvPr id="2" name="PoljeZBesedilom 1"/>
        <xdr:cNvSpPr txBox="1"/>
      </xdr:nvSpPr>
      <xdr:spPr>
        <a:xfrm>
          <a:off x="85725" y="95250"/>
          <a:ext cx="2624180" cy="609013"/>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eaLnBrk="1" fontAlgn="auto" latinLnBrk="0" hangingPunct="1"/>
          <a:r>
            <a:rPr lang="sl-SI" sz="1100" b="1" baseline="0">
              <a:solidFill>
                <a:schemeClr val="tx1"/>
              </a:solidFill>
              <a:effectLst/>
              <a:latin typeface="+mn-lt"/>
              <a:ea typeface="+mn-ea"/>
              <a:cs typeface="+mn-cs"/>
            </a:rPr>
            <a:t>Izračun kazalnikov oz. zajem podatkov za:</a:t>
          </a:r>
          <a:endParaRPr lang="sl-SI">
            <a:effectLst/>
          </a:endParaRPr>
        </a:p>
        <a:p>
          <a:r>
            <a:rPr lang="sl-SI" sz="1100">
              <a:solidFill>
                <a:schemeClr val="tx1"/>
              </a:solidFill>
              <a:effectLst/>
              <a:latin typeface="+mn-lt"/>
              <a:ea typeface="+mn-ea"/>
              <a:cs typeface="+mn-cs"/>
            </a:rPr>
            <a:t>- študentje na izmenjavi 2016</a:t>
          </a:r>
          <a:endParaRPr lang="sl-SI">
            <a:effectLst/>
          </a:endParaRPr>
        </a:p>
        <a:p>
          <a:endParaRPr lang="sl-SI"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2495550</xdr:colOff>
      <xdr:row>12</xdr:row>
      <xdr:rowOff>38099</xdr:rowOff>
    </xdr:from>
    <xdr:ext cx="3619500" cy="264560"/>
    <xdr:sp macro="" textlink="">
      <xdr:nvSpPr>
        <xdr:cNvPr id="2" name="PoljeZBesedilom 1"/>
        <xdr:cNvSpPr txBox="1"/>
      </xdr:nvSpPr>
      <xdr:spPr>
        <a:xfrm>
          <a:off x="2495550" y="4305299"/>
          <a:ext cx="3619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sl-SI" sz="1100"/>
        </a:p>
      </xdr:txBody>
    </xdr:sp>
    <xdr:clientData/>
  </xdr:oneCellAnchor>
  <xdr:oneCellAnchor>
    <xdr:from>
      <xdr:col>0</xdr:col>
      <xdr:colOff>66675</xdr:colOff>
      <xdr:row>0</xdr:row>
      <xdr:rowOff>47625</xdr:rowOff>
    </xdr:from>
    <xdr:ext cx="3836243" cy="1470146"/>
    <xdr:sp macro="" textlink="">
      <xdr:nvSpPr>
        <xdr:cNvPr id="3" name="PoljeZBesedilom 2"/>
        <xdr:cNvSpPr txBox="1"/>
      </xdr:nvSpPr>
      <xdr:spPr>
        <a:xfrm>
          <a:off x="66675" y="47625"/>
          <a:ext cx="3836243" cy="1470146"/>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Izračun kazalnikov oz. zajem podatkov za:</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znanstvene objave</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citiranost</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objave s tujci</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udeležencev akreditiranih programov izpopolnjevanja</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tujih akreditacij</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raziskovalcev</a:t>
          </a:r>
        </a:p>
        <a:p>
          <a:endParaRPr lang="sl-SI" sz="1100"/>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105833</xdr:colOff>
      <xdr:row>0</xdr:row>
      <xdr:rowOff>105833</xdr:rowOff>
    </xdr:from>
    <xdr:to>
      <xdr:col>3</xdr:col>
      <xdr:colOff>1407582</xdr:colOff>
      <xdr:row>0</xdr:row>
      <xdr:rowOff>1174750</xdr:rowOff>
    </xdr:to>
    <xdr:sp macro="" textlink="">
      <xdr:nvSpPr>
        <xdr:cNvPr id="2" name="PoljeZBesedilom 1"/>
        <xdr:cNvSpPr txBox="1"/>
      </xdr:nvSpPr>
      <xdr:spPr>
        <a:xfrm>
          <a:off x="105833" y="105833"/>
          <a:ext cx="6254749" cy="1068917"/>
        </a:xfrm>
        <a:prstGeom prst="rect">
          <a:avLst/>
        </a:prstGeom>
        <a:solidFill>
          <a:schemeClr val="tx2">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latin typeface="+mn-lt"/>
              <a:ea typeface="+mn-ea"/>
              <a:cs typeface="+mn-cs"/>
            </a:rPr>
            <a:t>Izračun kazalnikov oz. zajem podatkov za:</a:t>
          </a:r>
          <a:endParaRPr lang="sl-SI"/>
        </a:p>
        <a:p>
          <a:r>
            <a:rPr lang="sl-SI" sz="1100"/>
            <a:t>- število projektov mednarodnih, domačih,</a:t>
          </a:r>
          <a:r>
            <a:rPr lang="sl-SI" sz="1100" baseline="0"/>
            <a:t> z gospodarstvom oz. drugimi uporabniki</a:t>
          </a:r>
        </a:p>
        <a:p>
          <a:r>
            <a:rPr lang="sl-SI" sz="1100" baseline="0"/>
            <a:t>V STOLPEC SKUPAJ ZAPIŠITE ŠTEVILO PROJEKTOV,  VKOLIKOR NI OPREDELJEN GLEDE NA KOORDINATORJA IN PARTNERJA, DRUGAČE SE BO SKUPNI REZULTAT SAMOSTOJNO ŠEŠTEVAL</a:t>
          </a:r>
        </a:p>
        <a:p>
          <a:endParaRPr lang="sl-SI" sz="1100" baseline="0"/>
        </a:p>
        <a:p>
          <a:endParaRPr lang="sl-SI"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lportal.uni-lj.si/tajnistvo/programdela/PROGRAM%20DELA%202013/Poslano%20na%20&#269;lanice/Podatki%20za%20kazalnike%20PD-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odila"/>
      <sheetName val="PREDGOVOR"/>
      <sheetName val="štud.programi"/>
      <sheetName val="VPIS"/>
      <sheetName val="posebni status"/>
      <sheetName val="diplomanti"/>
      <sheetName val="vseživljensko_učenje"/>
      <sheetName val="notranja izbir."/>
      <sheetName val="mobilnost zaposl."/>
      <sheetName val="mednarodna štud."/>
      <sheetName val="KNJIŽNICA"/>
      <sheetName val="tutorstvo"/>
      <sheetName val="skrb za slovenščino -FF"/>
      <sheetName val="raziskovalna"/>
      <sheetName val="spustni seznami"/>
      <sheetName val="študijski programi"/>
      <sheetName val="Projekti"/>
      <sheetName val="MIZKŠ"/>
      <sheetName val="MIZKŠ-trajanje študij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E2" t="str">
            <v>VISOKOŠOLSKI STROKOVNI PROGRAM</v>
          </cell>
          <cell r="H2" t="str">
            <v>VODJA/KOORDINATOR</v>
          </cell>
        </row>
        <row r="3">
          <cell r="E3" t="str">
            <v>UNIVERZITETNI PROGRAM</v>
          </cell>
          <cell r="H3" t="str">
            <v>PARTNER</v>
          </cell>
        </row>
        <row r="4">
          <cell r="E4" t="str">
            <v>/</v>
          </cell>
        </row>
      </sheetData>
      <sheetData sheetId="15"/>
      <sheetData sheetId="16"/>
      <sheetData sheetId="17"/>
      <sheetData sheetId="18"/>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zoomScaleNormal="100" workbookViewId="0">
      <selection activeCell="P7" sqref="P7"/>
    </sheetView>
  </sheetViews>
  <sheetFormatPr defaultRowHeight="15" x14ac:dyDescent="0.25"/>
  <sheetData/>
  <pageMargins left="0.70866141732283472" right="0.70866141732283472" top="0.74803149606299213" bottom="0.74803149606299213" header="0.31496062992125984" footer="0.31496062992125984"/>
  <pageSetup paperSize="9" scale="7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
  <sheetViews>
    <sheetView zoomScaleNormal="100" workbookViewId="0">
      <selection activeCell="E8" sqref="E8"/>
    </sheetView>
  </sheetViews>
  <sheetFormatPr defaultRowHeight="15" x14ac:dyDescent="0.25"/>
  <cols>
    <col min="1" max="1" width="60.85546875" customWidth="1"/>
    <col min="2" max="2" width="46.7109375" customWidth="1"/>
    <col min="3" max="4" width="19.5703125" style="53" customWidth="1"/>
  </cols>
  <sheetData>
    <row r="1" spans="1:4" ht="15.75" thickBot="1" x14ac:dyDescent="0.3">
      <c r="A1" s="17"/>
      <c r="B1" s="17"/>
      <c r="C1" s="71" t="s">
        <v>61</v>
      </c>
      <c r="D1" s="72" t="s">
        <v>61</v>
      </c>
    </row>
    <row r="2" spans="1:4" ht="122.25" customHeight="1" x14ac:dyDescent="0.25">
      <c r="A2" s="18" t="s">
        <v>189</v>
      </c>
      <c r="B2" s="18" t="str">
        <f>programi!A2</f>
        <v>FSD</v>
      </c>
      <c r="C2" s="73">
        <v>2016</v>
      </c>
      <c r="D2" s="74">
        <v>2017</v>
      </c>
    </row>
    <row r="3" spans="1:4" ht="45" x14ac:dyDescent="0.25">
      <c r="A3" s="19" t="s">
        <v>162</v>
      </c>
      <c r="B3" s="19" t="s">
        <v>58</v>
      </c>
      <c r="C3" s="75">
        <v>4</v>
      </c>
      <c r="D3" s="76">
        <v>4</v>
      </c>
    </row>
    <row r="4" spans="1:4" ht="90" x14ac:dyDescent="0.25">
      <c r="A4" s="20" t="s">
        <v>163</v>
      </c>
      <c r="B4" s="20" t="s">
        <v>59</v>
      </c>
      <c r="C4" s="77">
        <v>1</v>
      </c>
      <c r="D4" s="78">
        <v>2</v>
      </c>
    </row>
    <row r="5" spans="1:4" ht="60" x14ac:dyDescent="0.25">
      <c r="A5" s="166" t="s">
        <v>149</v>
      </c>
      <c r="B5" s="20"/>
      <c r="C5" s="77">
        <v>29</v>
      </c>
      <c r="D5" s="78">
        <v>28</v>
      </c>
    </row>
    <row r="6" spans="1:4" ht="30" x14ac:dyDescent="0.25">
      <c r="A6" s="21" t="s">
        <v>62</v>
      </c>
      <c r="B6" s="21" t="s">
        <v>60</v>
      </c>
      <c r="C6" s="79">
        <v>90</v>
      </c>
      <c r="D6" s="80">
        <v>91</v>
      </c>
    </row>
    <row r="7" spans="1:4" x14ac:dyDescent="0.25">
      <c r="A7" s="20" t="s">
        <v>76</v>
      </c>
      <c r="B7" s="20"/>
      <c r="C7" s="77">
        <v>0</v>
      </c>
      <c r="D7" s="78">
        <v>20</v>
      </c>
    </row>
    <row r="8" spans="1:4" x14ac:dyDescent="0.25">
      <c r="A8" s="21" t="s">
        <v>77</v>
      </c>
      <c r="B8" s="21"/>
      <c r="C8" s="79">
        <v>0</v>
      </c>
      <c r="D8" s="80">
        <v>0</v>
      </c>
    </row>
  </sheetData>
  <pageMargins left="0.70866141732283472" right="0.70866141732283472" top="0.74803149606299213" bottom="0.74803149606299213" header="0.31496062992125984" footer="0.31496062992125984"/>
  <pageSetup paperSize="9" scale="89"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showZeros="0" zoomScale="90" zoomScaleNormal="90" workbookViewId="0">
      <selection activeCell="N13" sqref="N13"/>
    </sheetView>
  </sheetViews>
  <sheetFormatPr defaultColWidth="9.140625" defaultRowHeight="15" x14ac:dyDescent="0.25"/>
  <cols>
    <col min="1" max="1" width="22.42578125" style="89" customWidth="1"/>
    <col min="2" max="2" width="30.7109375" style="89" customWidth="1"/>
    <col min="3" max="3" width="21.140625" style="89" customWidth="1"/>
    <col min="4" max="4" width="25.7109375" style="89" customWidth="1"/>
    <col min="5" max="5" width="23" style="89" customWidth="1"/>
    <col min="6" max="6" width="1.28515625" style="89" customWidth="1"/>
    <col min="7" max="7" width="17.7109375" style="89" customWidth="1"/>
    <col min="8" max="9" width="24.28515625" style="89" customWidth="1"/>
    <col min="10" max="16384" width="9.140625" style="89"/>
  </cols>
  <sheetData>
    <row r="1" spans="1:9" ht="127.5" customHeight="1" x14ac:dyDescent="0.25">
      <c r="A1" s="226" t="s">
        <v>0</v>
      </c>
      <c r="B1" s="227" t="str">
        <f>programi!A2</f>
        <v>FSD</v>
      </c>
      <c r="C1" s="227"/>
      <c r="D1" s="88"/>
      <c r="E1" s="88"/>
      <c r="F1" s="88"/>
      <c r="G1" s="88"/>
      <c r="H1" s="88"/>
      <c r="I1" s="88"/>
    </row>
    <row r="2" spans="1:9" x14ac:dyDescent="0.25">
      <c r="A2" s="33" t="s">
        <v>63</v>
      </c>
      <c r="B2" s="34" t="s">
        <v>64</v>
      </c>
      <c r="C2" s="220">
        <v>2016</v>
      </c>
      <c r="D2" s="85">
        <v>2016</v>
      </c>
      <c r="E2" s="85">
        <v>2016</v>
      </c>
      <c r="F2" s="37"/>
      <c r="G2" s="222">
        <v>2016</v>
      </c>
      <c r="H2" s="86">
        <v>2017</v>
      </c>
      <c r="I2" s="86">
        <v>2017</v>
      </c>
    </row>
    <row r="3" spans="1:9" s="90" customFormat="1" ht="46.5" x14ac:dyDescent="0.35">
      <c r="A3" s="35" t="s">
        <v>65</v>
      </c>
      <c r="B3" s="36"/>
      <c r="C3" s="221" t="s">
        <v>220</v>
      </c>
      <c r="D3" s="31" t="s">
        <v>66</v>
      </c>
      <c r="E3" s="31" t="s">
        <v>67</v>
      </c>
      <c r="F3" s="38"/>
      <c r="G3" s="223" t="s">
        <v>220</v>
      </c>
      <c r="H3" s="31" t="s">
        <v>66</v>
      </c>
      <c r="I3" s="31" t="s">
        <v>67</v>
      </c>
    </row>
    <row r="4" spans="1:9" ht="25.5" x14ac:dyDescent="0.25">
      <c r="A4" s="33" t="s">
        <v>175</v>
      </c>
      <c r="B4" s="36" t="s">
        <v>78</v>
      </c>
      <c r="C4" s="225">
        <f>SUM(D4:E4)</f>
        <v>2</v>
      </c>
      <c r="D4" s="219">
        <v>1</v>
      </c>
      <c r="E4" s="219">
        <v>1</v>
      </c>
      <c r="F4" s="91"/>
      <c r="G4" s="224">
        <f>H4+I4</f>
        <v>2</v>
      </c>
      <c r="H4" s="219">
        <v>1</v>
      </c>
      <c r="I4" s="219">
        <v>1</v>
      </c>
    </row>
    <row r="5" spans="1:9" ht="23.25" customHeight="1" x14ac:dyDescent="0.25">
      <c r="A5" s="33" t="s">
        <v>176</v>
      </c>
      <c r="B5" s="36" t="s">
        <v>78</v>
      </c>
      <c r="C5" s="225">
        <f t="shared" ref="C5:C18" si="0">SUM(D5:E5)</f>
        <v>0</v>
      </c>
      <c r="D5" s="219">
        <v>0</v>
      </c>
      <c r="E5" s="219">
        <v>0</v>
      </c>
      <c r="F5" s="91"/>
      <c r="G5" s="224">
        <f t="shared" ref="G5:G18" si="1">H5+I5</f>
        <v>0</v>
      </c>
      <c r="H5" s="219"/>
      <c r="I5" s="219"/>
    </row>
    <row r="6" spans="1:9" ht="25.5" x14ac:dyDescent="0.25">
      <c r="A6" s="33" t="s">
        <v>177</v>
      </c>
      <c r="B6" s="36" t="s">
        <v>79</v>
      </c>
      <c r="C6" s="225">
        <f t="shared" si="0"/>
        <v>0</v>
      </c>
      <c r="D6" s="219"/>
      <c r="E6" s="219"/>
      <c r="F6" s="91"/>
      <c r="G6" s="224">
        <f t="shared" si="1"/>
        <v>0</v>
      </c>
      <c r="H6" s="219"/>
      <c r="I6" s="219"/>
    </row>
    <row r="7" spans="1:9" x14ac:dyDescent="0.25">
      <c r="A7" s="33" t="s">
        <v>178</v>
      </c>
      <c r="B7" s="36" t="s">
        <v>68</v>
      </c>
      <c r="C7" s="225">
        <f t="shared" si="0"/>
        <v>0</v>
      </c>
      <c r="D7" s="219"/>
      <c r="E7" s="219"/>
      <c r="F7" s="91"/>
      <c r="G7" s="224">
        <f t="shared" si="1"/>
        <v>0</v>
      </c>
      <c r="H7" s="219"/>
      <c r="I7" s="219"/>
    </row>
    <row r="8" spans="1:9" ht="25.5" x14ac:dyDescent="0.25">
      <c r="A8" s="33" t="s">
        <v>179</v>
      </c>
      <c r="B8" s="34" t="s">
        <v>80</v>
      </c>
      <c r="C8" s="225">
        <f t="shared" si="0"/>
        <v>1</v>
      </c>
      <c r="D8" s="219"/>
      <c r="E8" s="219">
        <v>1</v>
      </c>
      <c r="F8" s="91"/>
      <c r="G8" s="224">
        <f t="shared" si="1"/>
        <v>1</v>
      </c>
      <c r="H8" s="219"/>
      <c r="I8" s="219">
        <v>1</v>
      </c>
    </row>
    <row r="9" spans="1:9" ht="25.5" x14ac:dyDescent="0.25">
      <c r="A9" s="33" t="s">
        <v>180</v>
      </c>
      <c r="B9" s="34" t="s">
        <v>81</v>
      </c>
      <c r="C9" s="225">
        <f t="shared" si="0"/>
        <v>0</v>
      </c>
      <c r="D9" s="219"/>
      <c r="E9" s="219"/>
      <c r="F9" s="91"/>
      <c r="G9" s="224">
        <f t="shared" si="1"/>
        <v>0</v>
      </c>
      <c r="H9" s="219"/>
      <c r="I9" s="219"/>
    </row>
    <row r="10" spans="1:9" ht="38.25" x14ac:dyDescent="0.25">
      <c r="A10" s="33" t="s">
        <v>181</v>
      </c>
      <c r="B10" s="34" t="s">
        <v>69</v>
      </c>
      <c r="C10" s="225">
        <f t="shared" si="0"/>
        <v>0</v>
      </c>
      <c r="D10" s="219"/>
      <c r="E10" s="219"/>
      <c r="F10" s="91"/>
      <c r="G10" s="224">
        <f t="shared" si="1"/>
        <v>0</v>
      </c>
      <c r="H10" s="219"/>
      <c r="I10" s="219"/>
    </row>
    <row r="11" spans="1:9" ht="102" x14ac:dyDescent="0.25">
      <c r="A11" s="33" t="s">
        <v>182</v>
      </c>
      <c r="B11" s="34" t="s">
        <v>70</v>
      </c>
      <c r="C11" s="225">
        <f t="shared" si="0"/>
        <v>2</v>
      </c>
      <c r="D11" s="219">
        <v>2</v>
      </c>
      <c r="E11" s="219"/>
      <c r="F11" s="92"/>
      <c r="G11" s="224">
        <f t="shared" si="1"/>
        <v>2</v>
      </c>
      <c r="H11" s="32">
        <v>2</v>
      </c>
      <c r="I11" s="32"/>
    </row>
    <row r="12" spans="1:9" ht="102" x14ac:dyDescent="0.25">
      <c r="A12" s="33" t="s">
        <v>183</v>
      </c>
      <c r="B12" s="34" t="s">
        <v>70</v>
      </c>
      <c r="C12" s="225">
        <f t="shared" si="0"/>
        <v>1</v>
      </c>
      <c r="D12" s="219">
        <v>1</v>
      </c>
      <c r="E12" s="219"/>
      <c r="F12" s="92"/>
      <c r="G12" s="224">
        <f t="shared" si="1"/>
        <v>0</v>
      </c>
      <c r="H12" s="32"/>
      <c r="I12" s="32"/>
    </row>
    <row r="13" spans="1:9" ht="38.25" x14ac:dyDescent="0.25">
      <c r="A13" s="169" t="s">
        <v>193</v>
      </c>
      <c r="B13" s="170" t="s">
        <v>194</v>
      </c>
      <c r="C13" s="225">
        <f t="shared" si="0"/>
        <v>0</v>
      </c>
      <c r="D13" s="219"/>
      <c r="E13" s="219"/>
      <c r="F13" s="92"/>
      <c r="G13" s="224">
        <f t="shared" si="1"/>
        <v>0</v>
      </c>
      <c r="H13" s="32"/>
      <c r="I13" s="32"/>
    </row>
    <row r="14" spans="1:9" ht="25.5" x14ac:dyDescent="0.25">
      <c r="A14" s="169" t="s">
        <v>195</v>
      </c>
      <c r="B14" s="170" t="s">
        <v>71</v>
      </c>
      <c r="C14" s="225">
        <f t="shared" si="0"/>
        <v>0</v>
      </c>
      <c r="D14" s="219"/>
      <c r="E14" s="219"/>
      <c r="F14" s="92"/>
      <c r="G14" s="224">
        <f t="shared" si="1"/>
        <v>0</v>
      </c>
      <c r="H14" s="32"/>
      <c r="I14" s="32"/>
    </row>
    <row r="15" spans="1:9" ht="52.5" customHeight="1" x14ac:dyDescent="0.25">
      <c r="A15" s="169" t="s">
        <v>196</v>
      </c>
      <c r="B15" s="170" t="s">
        <v>197</v>
      </c>
      <c r="C15" s="225">
        <f t="shared" si="0"/>
        <v>1</v>
      </c>
      <c r="D15" s="219"/>
      <c r="E15" s="219">
        <v>1</v>
      </c>
      <c r="F15" s="92"/>
      <c r="G15" s="224">
        <f t="shared" si="1"/>
        <v>1</v>
      </c>
      <c r="H15" s="32"/>
      <c r="I15" s="32">
        <v>1</v>
      </c>
    </row>
    <row r="16" spans="1:9" ht="25.5" x14ac:dyDescent="0.25">
      <c r="A16" s="169" t="s">
        <v>198</v>
      </c>
      <c r="B16" s="170" t="s">
        <v>71</v>
      </c>
      <c r="C16" s="225">
        <f t="shared" si="0"/>
        <v>1</v>
      </c>
      <c r="D16" s="219"/>
      <c r="E16" s="219">
        <v>1</v>
      </c>
      <c r="F16" s="93"/>
      <c r="G16" s="224">
        <f t="shared" si="1"/>
        <v>2</v>
      </c>
      <c r="H16" s="87"/>
      <c r="I16" s="87">
        <v>2</v>
      </c>
    </row>
    <row r="17" spans="1:9" ht="35.25" customHeight="1" x14ac:dyDescent="0.25">
      <c r="A17" s="171" t="s">
        <v>199</v>
      </c>
      <c r="B17" s="172" t="s">
        <v>200</v>
      </c>
      <c r="C17" s="225">
        <f t="shared" si="0"/>
        <v>0</v>
      </c>
      <c r="D17" s="219"/>
      <c r="E17" s="219"/>
      <c r="F17" s="93"/>
      <c r="G17" s="224">
        <f t="shared" si="1"/>
        <v>0</v>
      </c>
      <c r="H17" s="168"/>
      <c r="I17" s="168"/>
    </row>
    <row r="18" spans="1:9" ht="38.25" x14ac:dyDescent="0.25">
      <c r="A18" s="169" t="s">
        <v>201</v>
      </c>
      <c r="B18" s="173" t="s">
        <v>202</v>
      </c>
      <c r="C18" s="225">
        <f t="shared" si="0"/>
        <v>1</v>
      </c>
      <c r="D18" s="219">
        <v>1</v>
      </c>
      <c r="E18" s="219"/>
      <c r="F18" s="93"/>
      <c r="G18" s="224">
        <f t="shared" si="1"/>
        <v>0</v>
      </c>
      <c r="H18" s="168"/>
      <c r="I18" s="168"/>
    </row>
    <row r="19" spans="1:9" x14ac:dyDescent="0.25">
      <c r="B19" s="94"/>
      <c r="C19" s="94"/>
    </row>
  </sheetData>
  <pageMargins left="0.70866141732283472" right="0.70866141732283472" top="0.74803149606299213" bottom="0.74803149606299213" header="0.31496062992125984" footer="0.31496062992125984"/>
  <pageSetup paperSize="9" scale="45" orientation="portrait"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
  <sheetViews>
    <sheetView zoomScale="110" zoomScaleNormal="110" workbookViewId="0">
      <selection activeCell="B5" sqref="B5:J14"/>
    </sheetView>
  </sheetViews>
  <sheetFormatPr defaultColWidth="9.140625" defaultRowHeight="15" x14ac:dyDescent="0.25"/>
  <cols>
    <col min="1" max="1" width="75.85546875" style="1" customWidth="1"/>
    <col min="2" max="4" width="13.85546875" style="55" customWidth="1"/>
    <col min="5" max="5" width="15.7109375" style="55" customWidth="1"/>
    <col min="6" max="6" width="1.5703125" style="1" customWidth="1"/>
    <col min="7" max="10" width="12.42578125" style="55" customWidth="1"/>
    <col min="11" max="11" width="33.140625" style="1" customWidth="1"/>
    <col min="12" max="16384" width="9.140625" style="1"/>
  </cols>
  <sheetData>
    <row r="1" spans="1:11" ht="64.5" customHeight="1" x14ac:dyDescent="0.25">
      <c r="A1" s="33" t="s">
        <v>0</v>
      </c>
      <c r="B1" s="95" t="str">
        <f>programi!$A$2</f>
        <v>FSD</v>
      </c>
      <c r="C1" s="95" t="str">
        <f>programi!$A$2</f>
        <v>FSD</v>
      </c>
      <c r="D1" s="95" t="str">
        <f>programi!$A$2</f>
        <v>FSD</v>
      </c>
      <c r="E1" s="95"/>
      <c r="F1" s="100"/>
      <c r="G1" s="95" t="str">
        <f>programi!$A$2</f>
        <v>FSD</v>
      </c>
      <c r="H1" s="95" t="str">
        <f>programi!$A$2</f>
        <v>FSD</v>
      </c>
      <c r="I1" s="95" t="str">
        <f>programi!$A$2</f>
        <v>FSD</v>
      </c>
      <c r="J1" s="95"/>
    </row>
    <row r="2" spans="1:11" x14ac:dyDescent="0.25">
      <c r="A2" s="33" t="s">
        <v>61</v>
      </c>
      <c r="B2" s="105">
        <v>2016</v>
      </c>
      <c r="C2" s="105">
        <v>2016</v>
      </c>
      <c r="D2" s="105">
        <v>2016</v>
      </c>
      <c r="E2" s="105">
        <v>2016</v>
      </c>
      <c r="F2" s="101"/>
      <c r="G2" s="104">
        <v>2017</v>
      </c>
      <c r="H2" s="104">
        <v>2017</v>
      </c>
      <c r="I2" s="104">
        <v>2017</v>
      </c>
      <c r="J2" s="104">
        <v>2017</v>
      </c>
    </row>
    <row r="3" spans="1:11" x14ac:dyDescent="0.25">
      <c r="A3" s="33" t="s">
        <v>75</v>
      </c>
      <c r="B3" s="97" t="s">
        <v>24</v>
      </c>
      <c r="C3" s="96" t="s">
        <v>24</v>
      </c>
      <c r="D3" s="97" t="s">
        <v>24</v>
      </c>
      <c r="E3" s="97" t="s">
        <v>24</v>
      </c>
      <c r="F3" s="102"/>
      <c r="G3" s="97" t="s">
        <v>185</v>
      </c>
      <c r="H3" s="97" t="s">
        <v>185</v>
      </c>
      <c r="I3" s="97" t="s">
        <v>185</v>
      </c>
      <c r="J3" s="97" t="s">
        <v>185</v>
      </c>
    </row>
    <row r="4" spans="1:11" ht="28.5" x14ac:dyDescent="0.25">
      <c r="A4" s="33" t="s">
        <v>72</v>
      </c>
      <c r="B4" s="96" t="s">
        <v>157</v>
      </c>
      <c r="C4" s="97" t="s">
        <v>158</v>
      </c>
      <c r="D4" s="96" t="s">
        <v>19</v>
      </c>
      <c r="E4" s="96" t="s">
        <v>153</v>
      </c>
      <c r="F4" s="101"/>
      <c r="G4" s="96" t="s">
        <v>157</v>
      </c>
      <c r="H4" s="97" t="s">
        <v>158</v>
      </c>
      <c r="I4" s="97" t="s">
        <v>19</v>
      </c>
      <c r="J4" s="97" t="s">
        <v>153</v>
      </c>
    </row>
    <row r="5" spans="1:11" ht="25.5" x14ac:dyDescent="0.25">
      <c r="A5" s="33" t="s">
        <v>164</v>
      </c>
      <c r="B5" s="129"/>
      <c r="C5" s="130"/>
      <c r="D5" s="129"/>
      <c r="E5" s="98">
        <f>SUM(B5:D5)</f>
        <v>0</v>
      </c>
      <c r="F5" s="103"/>
      <c r="G5" s="130"/>
      <c r="H5" s="129"/>
      <c r="I5" s="130"/>
      <c r="J5" s="99">
        <f>SUM(G5:I5)</f>
        <v>0</v>
      </c>
    </row>
    <row r="6" spans="1:11" ht="25.5" x14ac:dyDescent="0.25">
      <c r="A6" s="33" t="s">
        <v>165</v>
      </c>
      <c r="B6" s="129">
        <v>1</v>
      </c>
      <c r="C6" s="130"/>
      <c r="D6" s="129"/>
      <c r="E6" s="98">
        <f t="shared" ref="E6:E14" si="0">SUM(B6:D6)</f>
        <v>1</v>
      </c>
      <c r="F6" s="103"/>
      <c r="G6" s="130">
        <v>1</v>
      </c>
      <c r="H6" s="129"/>
      <c r="I6" s="130"/>
      <c r="J6" s="99">
        <f t="shared" ref="J6:J14" si="1">SUM(G6:I6)</f>
        <v>1</v>
      </c>
    </row>
    <row r="7" spans="1:11" ht="25.5" x14ac:dyDescent="0.25">
      <c r="A7" s="33" t="s">
        <v>184</v>
      </c>
      <c r="B7" s="129"/>
      <c r="C7" s="130"/>
      <c r="D7" s="129"/>
      <c r="E7" s="98">
        <f t="shared" si="0"/>
        <v>0</v>
      </c>
      <c r="F7" s="103"/>
      <c r="G7" s="130"/>
      <c r="H7" s="129"/>
      <c r="I7" s="130"/>
      <c r="J7" s="99">
        <f t="shared" si="1"/>
        <v>0</v>
      </c>
      <c r="K7" s="28"/>
    </row>
    <row r="8" spans="1:11" ht="25.5" x14ac:dyDescent="0.25">
      <c r="A8" s="33" t="s">
        <v>166</v>
      </c>
      <c r="B8" s="129">
        <v>1</v>
      </c>
      <c r="C8" s="130"/>
      <c r="D8" s="129"/>
      <c r="E8" s="98">
        <f t="shared" si="0"/>
        <v>1</v>
      </c>
      <c r="F8" s="103"/>
      <c r="G8" s="130">
        <v>1</v>
      </c>
      <c r="H8" s="129"/>
      <c r="I8" s="130"/>
      <c r="J8" s="99">
        <f t="shared" si="1"/>
        <v>1</v>
      </c>
    </row>
    <row r="9" spans="1:11" ht="25.5" x14ac:dyDescent="0.25">
      <c r="A9" s="33" t="s">
        <v>167</v>
      </c>
      <c r="B9" s="129">
        <v>2</v>
      </c>
      <c r="C9" s="130"/>
      <c r="D9" s="129">
        <v>1</v>
      </c>
      <c r="E9" s="98">
        <f>SUM(B9:D9)</f>
        <v>3</v>
      </c>
      <c r="F9" s="103"/>
      <c r="G9" s="130">
        <v>2</v>
      </c>
      <c r="H9" s="129"/>
      <c r="I9" s="130">
        <v>1</v>
      </c>
      <c r="J9" s="99">
        <f t="shared" si="1"/>
        <v>3</v>
      </c>
    </row>
    <row r="10" spans="1:11" ht="38.25" x14ac:dyDescent="0.25">
      <c r="A10" s="33" t="s">
        <v>168</v>
      </c>
      <c r="B10" s="129"/>
      <c r="C10" s="130"/>
      <c r="D10" s="129"/>
      <c r="E10" s="98">
        <f t="shared" si="0"/>
        <v>0</v>
      </c>
      <c r="F10" s="103"/>
      <c r="G10" s="130"/>
      <c r="H10" s="129"/>
      <c r="I10" s="130"/>
      <c r="J10" s="99">
        <f t="shared" si="1"/>
        <v>0</v>
      </c>
    </row>
    <row r="11" spans="1:11" ht="25.5" x14ac:dyDescent="0.25">
      <c r="A11" s="33" t="s">
        <v>169</v>
      </c>
      <c r="B11" s="129"/>
      <c r="C11" s="130"/>
      <c r="D11" s="129"/>
      <c r="E11" s="98">
        <f t="shared" si="0"/>
        <v>0</v>
      </c>
      <c r="F11" s="103"/>
      <c r="G11" s="130"/>
      <c r="H11" s="129"/>
      <c r="I11" s="130"/>
      <c r="J11" s="99">
        <f t="shared" si="1"/>
        <v>0</v>
      </c>
    </row>
    <row r="12" spans="1:11" ht="25.5" x14ac:dyDescent="0.25">
      <c r="A12" s="33" t="s">
        <v>170</v>
      </c>
      <c r="B12" s="129"/>
      <c r="C12" s="130"/>
      <c r="D12" s="129"/>
      <c r="E12" s="98">
        <f t="shared" si="0"/>
        <v>0</v>
      </c>
      <c r="F12" s="103"/>
      <c r="G12" s="130"/>
      <c r="H12" s="129"/>
      <c r="I12" s="130"/>
      <c r="J12" s="99">
        <f t="shared" si="1"/>
        <v>0</v>
      </c>
    </row>
    <row r="13" spans="1:11" ht="25.5" x14ac:dyDescent="0.25">
      <c r="A13" s="33" t="s">
        <v>171</v>
      </c>
      <c r="B13" s="129"/>
      <c r="C13" s="130"/>
      <c r="D13" s="129"/>
      <c r="E13" s="98">
        <f t="shared" si="0"/>
        <v>0</v>
      </c>
      <c r="F13" s="103"/>
      <c r="G13" s="130"/>
      <c r="H13" s="129"/>
      <c r="I13" s="130"/>
      <c r="J13" s="99">
        <f t="shared" si="1"/>
        <v>0</v>
      </c>
    </row>
    <row r="14" spans="1:11" ht="38.25" x14ac:dyDescent="0.25">
      <c r="A14" s="33" t="s">
        <v>74</v>
      </c>
      <c r="B14" s="129">
        <v>2</v>
      </c>
      <c r="C14" s="130"/>
      <c r="D14" s="129"/>
      <c r="E14" s="98">
        <f t="shared" si="0"/>
        <v>2</v>
      </c>
      <c r="F14" s="103"/>
      <c r="G14" s="130">
        <v>2</v>
      </c>
      <c r="H14" s="129"/>
      <c r="I14" s="130"/>
      <c r="J14" s="99">
        <f t="shared" si="1"/>
        <v>2</v>
      </c>
    </row>
  </sheetData>
  <pageMargins left="0.70866141732283472" right="0.70866141732283472" top="0.74803149606299213" bottom="0.74803149606299213" header="0.31496062992125984" footer="0.31496062992125984"/>
  <pageSetup paperSize="9" scale="71" orientation="landscape"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
  <sheetViews>
    <sheetView zoomScaleNormal="100" workbookViewId="0">
      <selection activeCell="C18" sqref="C18"/>
    </sheetView>
  </sheetViews>
  <sheetFormatPr defaultRowHeight="15" x14ac:dyDescent="0.25"/>
  <cols>
    <col min="1" max="1" width="62.7109375" customWidth="1"/>
    <col min="2" max="2" width="23.140625" style="27" customWidth="1"/>
    <col min="3" max="3" width="27.7109375" style="27" customWidth="1"/>
  </cols>
  <sheetData>
    <row r="1" spans="1:3" ht="80.25" customHeight="1" x14ac:dyDescent="0.25">
      <c r="A1" s="22" t="s">
        <v>0</v>
      </c>
      <c r="B1" s="141" t="s">
        <v>5</v>
      </c>
      <c r="C1" s="141" t="s">
        <v>5</v>
      </c>
    </row>
    <row r="2" spans="1:3" ht="15.75" thickBot="1" x14ac:dyDescent="0.3">
      <c r="A2" s="23" t="s">
        <v>16</v>
      </c>
      <c r="B2" s="141">
        <v>2016</v>
      </c>
      <c r="C2" s="141">
        <v>2017</v>
      </c>
    </row>
    <row r="3" spans="1:3" ht="15.75" thickTop="1" x14ac:dyDescent="0.25">
      <c r="A3" s="24" t="s">
        <v>6</v>
      </c>
      <c r="B3" s="26"/>
      <c r="C3" s="140"/>
    </row>
    <row r="4" spans="1:3" x14ac:dyDescent="0.25">
      <c r="A4" s="25" t="s">
        <v>7</v>
      </c>
      <c r="B4" s="26"/>
      <c r="C4" s="140"/>
    </row>
    <row r="5" spans="1:3" ht="29.25" x14ac:dyDescent="0.25">
      <c r="A5" s="25" t="s">
        <v>8</v>
      </c>
      <c r="B5" s="26"/>
      <c r="C5" s="140"/>
    </row>
    <row r="6" spans="1:3" x14ac:dyDescent="0.25">
      <c r="A6" s="25" t="s">
        <v>9</v>
      </c>
      <c r="B6" s="26"/>
      <c r="C6" s="140"/>
    </row>
    <row r="7" spans="1:3" x14ac:dyDescent="0.25">
      <c r="A7" s="25" t="s">
        <v>10</v>
      </c>
      <c r="B7" s="26"/>
      <c r="C7" s="140"/>
    </row>
    <row r="8" spans="1:3" ht="29.25" x14ac:dyDescent="0.25">
      <c r="A8" s="25" t="s">
        <v>11</v>
      </c>
      <c r="B8" s="26"/>
      <c r="C8" s="140"/>
    </row>
    <row r="9" spans="1:3" x14ac:dyDescent="0.25">
      <c r="A9" s="25" t="s">
        <v>12</v>
      </c>
      <c r="B9" s="26"/>
      <c r="C9" s="140"/>
    </row>
    <row r="10" spans="1:3" x14ac:dyDescent="0.25">
      <c r="A10" s="25" t="s">
        <v>13</v>
      </c>
      <c r="B10" s="26"/>
      <c r="C10" s="140"/>
    </row>
    <row r="11" spans="1:3" ht="29.25" x14ac:dyDescent="0.25">
      <c r="A11" s="25" t="s">
        <v>14</v>
      </c>
      <c r="B11" s="26"/>
      <c r="C11" s="140"/>
    </row>
    <row r="12" spans="1:3" ht="29.25" x14ac:dyDescent="0.25">
      <c r="A12" s="25" t="s">
        <v>15</v>
      </c>
      <c r="B12" s="26"/>
      <c r="C12" s="140"/>
    </row>
  </sheetData>
  <pageMargins left="0.70866141732283472" right="0.70866141732283472" top="0.74803149606299213"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workbookViewId="0">
      <selection activeCell="A2" sqref="A2:A27"/>
    </sheetView>
  </sheetViews>
  <sheetFormatPr defaultRowHeight="15" x14ac:dyDescent="0.25"/>
  <sheetData>
    <row r="1" spans="1:1" x14ac:dyDescent="0.25">
      <c r="A1" t="s">
        <v>107</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row r="11" spans="1:1" x14ac:dyDescent="0.25">
      <c r="A11" t="s">
        <v>91</v>
      </c>
    </row>
    <row r="12" spans="1:1" x14ac:dyDescent="0.25">
      <c r="A12" t="s">
        <v>92</v>
      </c>
    </row>
    <row r="13" spans="1:1" x14ac:dyDescent="0.25">
      <c r="A13" t="s">
        <v>93</v>
      </c>
    </row>
    <row r="14" spans="1:1" x14ac:dyDescent="0.25">
      <c r="A14" t="s">
        <v>94</v>
      </c>
    </row>
    <row r="15" spans="1:1" x14ac:dyDescent="0.25">
      <c r="A15" t="s">
        <v>95</v>
      </c>
    </row>
    <row r="16" spans="1:1" x14ac:dyDescent="0.25">
      <c r="A16" t="s">
        <v>96</v>
      </c>
    </row>
    <row r="17" spans="1:1" x14ac:dyDescent="0.25">
      <c r="A17" t="s">
        <v>97</v>
      </c>
    </row>
    <row r="18" spans="1:1" x14ac:dyDescent="0.25">
      <c r="A18" t="s">
        <v>98</v>
      </c>
    </row>
    <row r="19" spans="1:1" x14ac:dyDescent="0.25">
      <c r="A19" t="s">
        <v>99</v>
      </c>
    </row>
    <row r="20" spans="1:1" x14ac:dyDescent="0.25">
      <c r="A20" t="s">
        <v>5</v>
      </c>
    </row>
    <row r="21" spans="1:1" x14ac:dyDescent="0.25">
      <c r="A21" t="s">
        <v>100</v>
      </c>
    </row>
    <row r="22" spans="1:1" x14ac:dyDescent="0.25">
      <c r="A22" t="s">
        <v>101</v>
      </c>
    </row>
    <row r="23" spans="1:1" x14ac:dyDescent="0.25">
      <c r="A23" t="s">
        <v>102</v>
      </c>
    </row>
    <row r="24" spans="1:1" x14ac:dyDescent="0.25">
      <c r="A24" t="s">
        <v>103</v>
      </c>
    </row>
    <row r="25" spans="1:1" x14ac:dyDescent="0.25">
      <c r="A25" t="s">
        <v>104</v>
      </c>
    </row>
    <row r="26" spans="1:1" x14ac:dyDescent="0.25">
      <c r="A26" t="s">
        <v>105</v>
      </c>
    </row>
    <row r="27" spans="1:1" x14ac:dyDescent="0.25">
      <c r="A27" t="s">
        <v>106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F117"/>
  <sheetViews>
    <sheetView topLeftCell="A70" zoomScaleNormal="100" workbookViewId="0">
      <selection activeCell="E114" sqref="E114"/>
    </sheetView>
  </sheetViews>
  <sheetFormatPr defaultColWidth="53.85546875" defaultRowHeight="15" x14ac:dyDescent="0.2"/>
  <cols>
    <col min="1" max="2" width="22.28515625" style="128" customWidth="1"/>
    <col min="3" max="3" width="72.28515625" style="128" customWidth="1"/>
    <col min="4" max="4" width="30.5703125" style="214" customWidth="1"/>
    <col min="5" max="6" width="24.140625" style="139" customWidth="1"/>
    <col min="7" max="16384" width="53.85546875" style="128"/>
  </cols>
  <sheetData>
    <row r="1" spans="1:6" ht="31.5" x14ac:dyDescent="0.2">
      <c r="A1" s="106" t="s">
        <v>111</v>
      </c>
      <c r="B1" s="106"/>
      <c r="C1" s="107" t="s">
        <v>204</v>
      </c>
      <c r="D1" s="204" t="s">
        <v>112</v>
      </c>
      <c r="E1" s="131" t="s">
        <v>190</v>
      </c>
      <c r="F1" s="131" t="s">
        <v>218</v>
      </c>
    </row>
    <row r="2" spans="1:6" x14ac:dyDescent="0.2">
      <c r="A2" s="237" t="s">
        <v>113</v>
      </c>
      <c r="B2" s="237" t="s">
        <v>172</v>
      </c>
      <c r="C2" s="108" t="s">
        <v>114</v>
      </c>
      <c r="D2" s="205"/>
      <c r="E2" s="132" t="s">
        <v>150</v>
      </c>
      <c r="F2" s="132" t="s">
        <v>150</v>
      </c>
    </row>
    <row r="3" spans="1:6" x14ac:dyDescent="0.2">
      <c r="A3" s="238"/>
      <c r="B3" s="238"/>
      <c r="C3" s="108" t="s">
        <v>115</v>
      </c>
      <c r="D3" s="206"/>
      <c r="E3" s="133"/>
      <c r="F3" s="133"/>
    </row>
    <row r="4" spans="1:6" x14ac:dyDescent="0.2">
      <c r="A4" s="238"/>
      <c r="B4" s="238"/>
      <c r="C4" s="108" t="s">
        <v>116</v>
      </c>
      <c r="D4" s="206"/>
      <c r="E4" s="133" t="s">
        <v>150</v>
      </c>
      <c r="F4" s="133" t="s">
        <v>150</v>
      </c>
    </row>
    <row r="5" spans="1:6" ht="30" x14ac:dyDescent="0.2">
      <c r="A5" s="238"/>
      <c r="B5" s="238"/>
      <c r="C5" s="108" t="s">
        <v>117</v>
      </c>
      <c r="D5" s="206"/>
      <c r="E5" s="133" t="s">
        <v>150</v>
      </c>
      <c r="F5" s="133" t="s">
        <v>150</v>
      </c>
    </row>
    <row r="6" spans="1:6" x14ac:dyDescent="0.2">
      <c r="A6" s="238"/>
      <c r="B6" s="238"/>
      <c r="C6" s="108" t="s">
        <v>118</v>
      </c>
      <c r="D6" s="206"/>
      <c r="E6" s="133" t="s">
        <v>150</v>
      </c>
      <c r="F6" s="133" t="s">
        <v>150</v>
      </c>
    </row>
    <row r="7" spans="1:6" ht="15.75" x14ac:dyDescent="0.2">
      <c r="A7" s="238"/>
      <c r="B7" s="238"/>
      <c r="C7" s="233" t="s">
        <v>119</v>
      </c>
      <c r="D7" s="206" t="s">
        <v>151</v>
      </c>
      <c r="E7" s="134">
        <f>'izmenjava študentov 2016 '!H58</f>
        <v>27</v>
      </c>
      <c r="F7" s="134">
        <f>'izmenjava študentov 2017'!H42</f>
        <v>27</v>
      </c>
    </row>
    <row r="8" spans="1:6" ht="15.75" x14ac:dyDescent="0.2">
      <c r="A8" s="238"/>
      <c r="B8" s="238"/>
      <c r="C8" s="234"/>
      <c r="D8" s="206" t="s">
        <v>152</v>
      </c>
      <c r="E8" s="134">
        <f>'izmenjava študentov 2016 '!I58</f>
        <v>30</v>
      </c>
      <c r="F8" s="134">
        <f>'izmenjava študentov 2017'!I42</f>
        <v>33</v>
      </c>
    </row>
    <row r="9" spans="1:6" ht="15.75" x14ac:dyDescent="0.2">
      <c r="A9" s="238"/>
      <c r="B9" s="238"/>
      <c r="C9" s="108" t="s">
        <v>120</v>
      </c>
      <c r="D9" s="206"/>
      <c r="E9" s="134">
        <f>vpis!J12</f>
        <v>12</v>
      </c>
      <c r="F9" s="134">
        <f>vpis!J26</f>
        <v>8</v>
      </c>
    </row>
    <row r="10" spans="1:6" ht="15.75" x14ac:dyDescent="0.2">
      <c r="A10" s="238"/>
      <c r="B10" s="239" t="s">
        <v>173</v>
      </c>
      <c r="C10" s="147">
        <f>'cilji +ukrepi'!B2</f>
        <v>0</v>
      </c>
      <c r="D10" s="207"/>
      <c r="E10" s="143"/>
      <c r="F10" s="143"/>
    </row>
    <row r="11" spans="1:6" ht="15.75" x14ac:dyDescent="0.2">
      <c r="A11" s="238"/>
      <c r="B11" s="239"/>
      <c r="C11" s="147">
        <f>'cilji +ukrepi'!B3</f>
        <v>0</v>
      </c>
      <c r="D11" s="207"/>
      <c r="E11" s="143"/>
      <c r="F11" s="143"/>
    </row>
    <row r="12" spans="1:6" ht="15.75" x14ac:dyDescent="0.2">
      <c r="A12" s="238"/>
      <c r="B12" s="239"/>
      <c r="C12" s="147">
        <f>'cilji +ukrepi'!B4</f>
        <v>0</v>
      </c>
      <c r="D12" s="207"/>
      <c r="E12" s="143"/>
      <c r="F12" s="143"/>
    </row>
    <row r="13" spans="1:6" ht="15.75" x14ac:dyDescent="0.2">
      <c r="A13" s="238"/>
      <c r="B13" s="239"/>
      <c r="C13" s="147">
        <f>'cilji +ukrepi'!B5</f>
        <v>0</v>
      </c>
      <c r="D13" s="207"/>
      <c r="E13" s="143"/>
      <c r="F13" s="143"/>
    </row>
    <row r="14" spans="1:6" ht="15.75" x14ac:dyDescent="0.2">
      <c r="A14" s="238"/>
      <c r="B14" s="239"/>
      <c r="C14" s="147">
        <f>'cilji +ukrepi'!B6</f>
        <v>0</v>
      </c>
      <c r="D14" s="207"/>
      <c r="E14" s="143"/>
      <c r="F14" s="143"/>
    </row>
    <row r="15" spans="1:6" ht="15.75" x14ac:dyDescent="0.2">
      <c r="A15" s="238"/>
      <c r="B15" s="239"/>
      <c r="C15" s="147">
        <f>'cilji +ukrepi'!B7</f>
        <v>0</v>
      </c>
      <c r="D15" s="207"/>
      <c r="E15" s="143"/>
      <c r="F15" s="143"/>
    </row>
    <row r="16" spans="1:6" ht="15.75" x14ac:dyDescent="0.2">
      <c r="A16" s="238"/>
      <c r="B16" s="253" t="s">
        <v>203</v>
      </c>
      <c r="C16" s="147" t="str">
        <f>'cilji +ukrepi'!C2</f>
        <v>Ukinjamo vpis na izredni študij na prvi stopnji</v>
      </c>
      <c r="D16" s="207"/>
      <c r="E16" s="143"/>
      <c r="F16" s="143"/>
    </row>
    <row r="17" spans="1:6" ht="45" x14ac:dyDescent="0.2">
      <c r="A17" s="238"/>
      <c r="B17" s="258"/>
      <c r="C17" s="147" t="str">
        <f>'cilji +ukrepi'!C3</f>
        <v>Razmerje med vpisanimi in diplomiranimi študenti na drugi stopnji  uravnavamo z odobritvijo študentom 1. letnika, da že v tem letniku magistrirajo (več organiziranih rokov za zagovor)</v>
      </c>
      <c r="D17" s="207"/>
      <c r="E17" s="143"/>
      <c r="F17" s="143"/>
    </row>
    <row r="18" spans="1:6" ht="30" x14ac:dyDescent="0.2">
      <c r="A18" s="238"/>
      <c r="B18" s="258"/>
      <c r="C18" s="147" t="str">
        <f>'cilji +ukrepi'!C4</f>
        <v>Organizacija posvetovalnih motivacijskih srečanj za zaključevanje študija</v>
      </c>
      <c r="D18" s="207"/>
      <c r="E18" s="143"/>
      <c r="F18" s="143"/>
    </row>
    <row r="19" spans="1:6" ht="30" x14ac:dyDescent="0.2">
      <c r="A19" s="238"/>
      <c r="B19" s="258"/>
      <c r="C19" s="147" t="str">
        <f>'cilji +ukrepi'!C5</f>
        <v>Ob reakreditaciji odpravljamo pomanjkljivosti, ki so razvidne iz evalvacije</v>
      </c>
      <c r="D19" s="207"/>
      <c r="E19" s="143"/>
      <c r="F19" s="143"/>
    </row>
    <row r="20" spans="1:6" ht="15.75" x14ac:dyDescent="0.2">
      <c r="A20" s="238"/>
      <c r="B20" s="258"/>
      <c r="C20" s="147" t="str">
        <f>'cilji +ukrepi'!C6</f>
        <v>Obveščanje študentov in učiteljev o možnostih mobilnosti</v>
      </c>
      <c r="D20" s="207"/>
      <c r="E20" s="143"/>
      <c r="F20" s="143"/>
    </row>
    <row r="21" spans="1:6" ht="15.75" x14ac:dyDescent="0.2">
      <c r="A21" s="257"/>
      <c r="B21" s="261"/>
      <c r="C21" s="147" t="str">
        <f>'cilji +ukrepi'!C7</f>
        <v>Oblikovanje kriterijev za razpisovanje programov na drugi stopnji</v>
      </c>
      <c r="D21" s="207"/>
      <c r="E21" s="143"/>
      <c r="F21" s="143"/>
    </row>
    <row r="22" spans="1:6" ht="15.75" x14ac:dyDescent="0.2">
      <c r="A22" s="241" t="s">
        <v>121</v>
      </c>
      <c r="B22" s="240" t="s">
        <v>172</v>
      </c>
      <c r="C22" s="151" t="s">
        <v>122</v>
      </c>
      <c r="D22" s="207"/>
      <c r="E22" s="135">
        <v>0</v>
      </c>
      <c r="F22" s="201">
        <v>0</v>
      </c>
    </row>
    <row r="23" spans="1:6" ht="33.75" x14ac:dyDescent="0.2">
      <c r="A23" s="242"/>
      <c r="B23" s="240"/>
      <c r="C23" s="108" t="s">
        <v>123</v>
      </c>
      <c r="D23" s="215" t="s">
        <v>124</v>
      </c>
      <c r="E23" s="136" t="s">
        <v>148</v>
      </c>
      <c r="F23" s="199" t="s">
        <v>148</v>
      </c>
    </row>
    <row r="24" spans="1:6" ht="112.5" x14ac:dyDescent="0.2">
      <c r="A24" s="242"/>
      <c r="B24" s="240"/>
      <c r="C24" s="108" t="s">
        <v>125</v>
      </c>
      <c r="D24" s="215" t="s">
        <v>126</v>
      </c>
      <c r="E24" s="136" t="s">
        <v>148</v>
      </c>
      <c r="F24" s="199" t="s">
        <v>148</v>
      </c>
    </row>
    <row r="25" spans="1:6" ht="15.75" x14ac:dyDescent="0.2">
      <c r="A25" s="242"/>
      <c r="B25" s="240"/>
      <c r="C25" s="108" t="s">
        <v>127</v>
      </c>
      <c r="D25" s="206"/>
      <c r="E25" s="134">
        <f>raziskovalna!C3</f>
        <v>4</v>
      </c>
      <c r="F25" s="200">
        <f>raziskovalna!D3</f>
        <v>4</v>
      </c>
    </row>
    <row r="26" spans="1:6" ht="15.75" x14ac:dyDescent="0.2">
      <c r="A26" s="242"/>
      <c r="B26" s="240"/>
      <c r="C26" s="108" t="s">
        <v>128</v>
      </c>
      <c r="D26" s="206"/>
      <c r="E26" s="134">
        <f>raziskovalna!C6</f>
        <v>90</v>
      </c>
      <c r="F26" s="200">
        <f>raziskovalna!D6</f>
        <v>91</v>
      </c>
    </row>
    <row r="27" spans="1:6" ht="25.5" x14ac:dyDescent="0.2">
      <c r="A27" s="242"/>
      <c r="B27" s="240"/>
      <c r="C27" s="108" t="s">
        <v>129</v>
      </c>
      <c r="D27" s="206"/>
      <c r="E27" s="136" t="s">
        <v>147</v>
      </c>
      <c r="F27" s="199" t="s">
        <v>147</v>
      </c>
    </row>
    <row r="28" spans="1:6" x14ac:dyDescent="0.2">
      <c r="A28" s="242"/>
      <c r="B28" s="240"/>
      <c r="C28" s="108" t="s">
        <v>130</v>
      </c>
      <c r="D28" s="206"/>
      <c r="E28" s="133">
        <f>raziskovalna!C4</f>
        <v>1</v>
      </c>
      <c r="F28" s="195">
        <f>raziskovalna!D4</f>
        <v>2</v>
      </c>
    </row>
    <row r="29" spans="1:6" x14ac:dyDescent="0.2">
      <c r="A29" s="242"/>
      <c r="B29" s="239" t="s">
        <v>173</v>
      </c>
      <c r="C29" s="108">
        <f>'cilji +ukrepi'!B8</f>
        <v>0</v>
      </c>
      <c r="D29" s="206"/>
      <c r="E29" s="133"/>
      <c r="F29" s="195"/>
    </row>
    <row r="30" spans="1:6" x14ac:dyDescent="0.2">
      <c r="A30" s="242"/>
      <c r="B30" s="239"/>
      <c r="C30" s="108">
        <f>'cilji +ukrepi'!B9</f>
        <v>0</v>
      </c>
      <c r="D30" s="206"/>
      <c r="E30" s="133"/>
      <c r="F30" s="195"/>
    </row>
    <row r="31" spans="1:6" x14ac:dyDescent="0.2">
      <c r="A31" s="242"/>
      <c r="B31" s="239"/>
      <c r="C31" s="108">
        <f>'cilji +ukrepi'!B10</f>
        <v>0</v>
      </c>
      <c r="D31" s="206"/>
      <c r="E31" s="133"/>
      <c r="F31" s="195"/>
    </row>
    <row r="32" spans="1:6" x14ac:dyDescent="0.2">
      <c r="A32" s="242"/>
      <c r="B32" s="239"/>
      <c r="C32" s="108">
        <f>'cilji +ukrepi'!B11</f>
        <v>0</v>
      </c>
      <c r="D32" s="206"/>
      <c r="E32" s="133"/>
      <c r="F32" s="195"/>
    </row>
    <row r="33" spans="1:6" x14ac:dyDescent="0.2">
      <c r="A33" s="242"/>
      <c r="B33" s="239"/>
      <c r="C33" s="108">
        <f>'cilji +ukrepi'!B12</f>
        <v>0</v>
      </c>
      <c r="D33" s="206"/>
      <c r="E33" s="133"/>
      <c r="F33" s="195"/>
    </row>
    <row r="34" spans="1:6" x14ac:dyDescent="0.2">
      <c r="A34" s="242"/>
      <c r="B34" s="239"/>
      <c r="C34" s="108">
        <f>'cilji +ukrepi'!B13</f>
        <v>0</v>
      </c>
      <c r="D34" s="206"/>
      <c r="E34" s="133"/>
      <c r="F34" s="195"/>
    </row>
    <row r="35" spans="1:6" ht="45" x14ac:dyDescent="0.2">
      <c r="A35" s="242"/>
      <c r="B35" s="253" t="s">
        <v>203</v>
      </c>
      <c r="C35" s="108" t="str">
        <f>'cilji +ukrepi'!C8</f>
        <v>Izboljšati notranji prenos informacij o razpisih, partnerstvih in konzorcijih. Bolj aktivna vključenost v platforme, ki jih ponuja Univerza (portal profesionalcev, programi za vodenje projektov)</v>
      </c>
      <c r="D35" s="206"/>
      <c r="E35" s="133"/>
      <c r="F35" s="195"/>
    </row>
    <row r="36" spans="1:6" ht="30" x14ac:dyDescent="0.2">
      <c r="A36" s="242"/>
      <c r="B36" s="258"/>
      <c r="C36" s="108" t="str">
        <f>'cilji +ukrepi'!C9</f>
        <v>Spodbujanje publiciranja v mednarodno odmevnih revijah in v založbi FSD; povečanje citiranja</v>
      </c>
      <c r="D36" s="206"/>
      <c r="E36" s="133"/>
      <c r="F36" s="195"/>
    </row>
    <row r="37" spans="1:6" ht="45" x14ac:dyDescent="0.2">
      <c r="A37" s="242"/>
      <c r="B37" s="258"/>
      <c r="C37" s="108" t="str">
        <f>'cilji +ukrepi'!C10</f>
        <v xml:space="preserve">Aktivno iskanje virov za sofinanciranje izven fakultete in univerze. Izboljšanje sodelovanja z organizacijami, ki so potencialne deležnice v raziskavah. </v>
      </c>
      <c r="D37" s="206"/>
      <c r="E37" s="133"/>
      <c r="F37" s="195"/>
    </row>
    <row r="38" spans="1:6" ht="30" x14ac:dyDescent="0.2">
      <c r="A38" s="242"/>
      <c r="B38" s="258"/>
      <c r="C38" s="108" t="str">
        <f>'cilji +ukrepi'!C11</f>
        <v>Podpora sodelavcem, da se aktivno vključijo v  mednarodne tematske mreže</v>
      </c>
      <c r="D38" s="206"/>
      <c r="E38" s="133"/>
      <c r="F38" s="195"/>
    </row>
    <row r="39" spans="1:6" x14ac:dyDescent="0.2">
      <c r="A39" s="242"/>
      <c r="B39" s="258"/>
      <c r="C39" s="108">
        <f>'cilji +ukrepi'!C12</f>
        <v>0</v>
      </c>
      <c r="D39" s="206"/>
      <c r="E39" s="133"/>
      <c r="F39" s="195"/>
    </row>
    <row r="40" spans="1:6" ht="15.75" thickBot="1" x14ac:dyDescent="0.25">
      <c r="A40" s="243"/>
      <c r="B40" s="259"/>
      <c r="C40" s="109">
        <f>'cilji +ukrepi'!C13</f>
        <v>0</v>
      </c>
      <c r="D40" s="208"/>
      <c r="E40" s="197"/>
      <c r="F40" s="198"/>
    </row>
    <row r="41" spans="1:6" ht="15" customHeight="1" thickTop="1" x14ac:dyDescent="0.2">
      <c r="A41" s="244" t="s">
        <v>174</v>
      </c>
      <c r="B41" s="262" t="s">
        <v>173</v>
      </c>
      <c r="C41" s="192">
        <f>'cilji +ukrepi'!B14</f>
        <v>0</v>
      </c>
      <c r="D41" s="209"/>
      <c r="E41" s="193"/>
      <c r="F41" s="194"/>
    </row>
    <row r="42" spans="1:6" ht="15" customHeight="1" x14ac:dyDescent="0.2">
      <c r="A42" s="245"/>
      <c r="B42" s="239"/>
      <c r="C42" s="148">
        <f>'cilji +ukrepi'!B15</f>
        <v>0</v>
      </c>
      <c r="D42" s="206"/>
      <c r="E42" s="133"/>
      <c r="F42" s="195"/>
    </row>
    <row r="43" spans="1:6" ht="15" customHeight="1" x14ac:dyDescent="0.2">
      <c r="A43" s="245"/>
      <c r="B43" s="239"/>
      <c r="C43" s="148">
        <f>'cilji +ukrepi'!B16</f>
        <v>0</v>
      </c>
      <c r="D43" s="206"/>
      <c r="E43" s="133"/>
      <c r="F43" s="195"/>
    </row>
    <row r="44" spans="1:6" ht="15" customHeight="1" x14ac:dyDescent="0.2">
      <c r="A44" s="245"/>
      <c r="B44" s="239"/>
      <c r="C44" s="148">
        <f>'cilji +ukrepi'!B17</f>
        <v>0</v>
      </c>
      <c r="D44" s="206"/>
      <c r="E44" s="133"/>
      <c r="F44" s="195"/>
    </row>
    <row r="45" spans="1:6" ht="15" customHeight="1" x14ac:dyDescent="0.2">
      <c r="A45" s="245"/>
      <c r="B45" s="239"/>
      <c r="C45" s="148">
        <f>'cilji +ukrepi'!B18</f>
        <v>0</v>
      </c>
      <c r="D45" s="206"/>
      <c r="E45" s="133"/>
      <c r="F45" s="195"/>
    </row>
    <row r="46" spans="1:6" ht="15" customHeight="1" x14ac:dyDescent="0.2">
      <c r="A46" s="245"/>
      <c r="B46" s="239"/>
      <c r="C46" s="148">
        <f>'cilji +ukrepi'!B19</f>
        <v>0</v>
      </c>
      <c r="D46" s="206"/>
      <c r="E46" s="133"/>
      <c r="F46" s="195"/>
    </row>
    <row r="47" spans="1:6" ht="15" customHeight="1" x14ac:dyDescent="0.2">
      <c r="A47" s="245"/>
      <c r="B47" s="253" t="s">
        <v>203</v>
      </c>
      <c r="C47" s="148">
        <f>'cilji +ukrepi'!C14</f>
        <v>0</v>
      </c>
      <c r="D47" s="206"/>
      <c r="E47" s="133"/>
      <c r="F47" s="195"/>
    </row>
    <row r="48" spans="1:6" ht="15" customHeight="1" x14ac:dyDescent="0.2">
      <c r="A48" s="245"/>
      <c r="B48" s="258"/>
      <c r="C48" s="148">
        <f>'cilji +ukrepi'!C15</f>
        <v>0</v>
      </c>
      <c r="D48" s="206"/>
      <c r="E48" s="133"/>
      <c r="F48" s="195"/>
    </row>
    <row r="49" spans="1:6" ht="15" customHeight="1" x14ac:dyDescent="0.2">
      <c r="A49" s="245"/>
      <c r="B49" s="258"/>
      <c r="C49" s="148">
        <f>'cilji +ukrepi'!C16</f>
        <v>0</v>
      </c>
      <c r="D49" s="206"/>
      <c r="E49" s="133"/>
      <c r="F49" s="195"/>
    </row>
    <row r="50" spans="1:6" ht="15" customHeight="1" x14ac:dyDescent="0.2">
      <c r="A50" s="245"/>
      <c r="B50" s="258"/>
      <c r="C50" s="148">
        <f>'cilji +ukrepi'!C17</f>
        <v>0</v>
      </c>
      <c r="D50" s="206"/>
      <c r="E50" s="133"/>
      <c r="F50" s="195"/>
    </row>
    <row r="51" spans="1:6" ht="15" customHeight="1" x14ac:dyDescent="0.2">
      <c r="A51" s="245"/>
      <c r="B51" s="258"/>
      <c r="C51" s="148">
        <f>'cilji +ukrepi'!C18</f>
        <v>0</v>
      </c>
      <c r="D51" s="206"/>
      <c r="E51" s="133"/>
      <c r="F51" s="195"/>
    </row>
    <row r="52" spans="1:6" ht="15" customHeight="1" thickBot="1" x14ac:dyDescent="0.25">
      <c r="A52" s="246"/>
      <c r="B52" s="259"/>
      <c r="C52" s="196">
        <f>'cilji +ukrepi'!C19</f>
        <v>0</v>
      </c>
      <c r="D52" s="208"/>
      <c r="E52" s="197"/>
      <c r="F52" s="198"/>
    </row>
    <row r="53" spans="1:6" ht="30.75" thickTop="1" x14ac:dyDescent="0.2">
      <c r="A53" s="244" t="s">
        <v>192</v>
      </c>
      <c r="B53" s="247" t="s">
        <v>172</v>
      </c>
      <c r="C53" s="185" t="s">
        <v>131</v>
      </c>
      <c r="D53" s="216" t="s">
        <v>132</v>
      </c>
      <c r="E53" s="186" t="s">
        <v>148</v>
      </c>
      <c r="F53" s="187" t="s">
        <v>148</v>
      </c>
    </row>
    <row r="54" spans="1:6" x14ac:dyDescent="0.2">
      <c r="A54" s="245"/>
      <c r="B54" s="248"/>
      <c r="C54" s="108" t="s">
        <v>133</v>
      </c>
      <c r="D54" s="215" t="s">
        <v>156</v>
      </c>
      <c r="E54" s="132">
        <f>raziskovalna!C7</f>
        <v>0</v>
      </c>
      <c r="F54" s="188">
        <f>raziskovalna!D7</f>
        <v>20</v>
      </c>
    </row>
    <row r="55" spans="1:6" x14ac:dyDescent="0.2">
      <c r="A55" s="245"/>
      <c r="B55" s="239" t="s">
        <v>173</v>
      </c>
      <c r="C55" s="150">
        <f>'cilji +ukrepi'!B20</f>
        <v>0</v>
      </c>
      <c r="D55" s="210"/>
      <c r="E55" s="144"/>
      <c r="F55" s="189"/>
    </row>
    <row r="56" spans="1:6" x14ac:dyDescent="0.2">
      <c r="A56" s="245"/>
      <c r="B56" s="239"/>
      <c r="C56" s="150">
        <f>'cilji +ukrepi'!B21</f>
        <v>0</v>
      </c>
      <c r="D56" s="210"/>
      <c r="E56" s="144"/>
      <c r="F56" s="189"/>
    </row>
    <row r="57" spans="1:6" x14ac:dyDescent="0.2">
      <c r="A57" s="245"/>
      <c r="B57" s="239"/>
      <c r="C57" s="150">
        <f>'cilji +ukrepi'!B22</f>
        <v>0</v>
      </c>
      <c r="D57" s="210"/>
      <c r="E57" s="144"/>
      <c r="F57" s="189"/>
    </row>
    <row r="58" spans="1:6" x14ac:dyDescent="0.2">
      <c r="A58" s="245"/>
      <c r="B58" s="239"/>
      <c r="C58" s="150">
        <f>'cilji +ukrepi'!B23</f>
        <v>0</v>
      </c>
      <c r="D58" s="210"/>
      <c r="E58" s="144"/>
      <c r="F58" s="189"/>
    </row>
    <row r="59" spans="1:6" x14ac:dyDescent="0.2">
      <c r="A59" s="245"/>
      <c r="B59" s="239"/>
      <c r="C59" s="150">
        <f>'cilji +ukrepi'!B24</f>
        <v>0</v>
      </c>
      <c r="D59" s="210"/>
      <c r="E59" s="144"/>
      <c r="F59" s="189"/>
    </row>
    <row r="60" spans="1:6" x14ac:dyDescent="0.2">
      <c r="A60" s="245"/>
      <c r="B60" s="239"/>
      <c r="C60" s="150">
        <f>'cilji +ukrepi'!B25</f>
        <v>0</v>
      </c>
      <c r="D60" s="210"/>
      <c r="E60" s="144"/>
      <c r="F60" s="189"/>
    </row>
    <row r="61" spans="1:6" ht="30" x14ac:dyDescent="0.2">
      <c r="A61" s="245"/>
      <c r="B61" s="253" t="s">
        <v>203</v>
      </c>
      <c r="C61" s="150" t="str">
        <f>'cilji +ukrepi'!C20</f>
        <v>Povezovanje s Socialno zbornico Slovenije in MDDSZ pri zagotavljanju prakse in raziskovalno-razvojnih projektih</v>
      </c>
      <c r="D61" s="210"/>
      <c r="E61" s="144"/>
      <c r="F61" s="189"/>
    </row>
    <row r="62" spans="1:6" ht="30" x14ac:dyDescent="0.2">
      <c r="A62" s="245"/>
      <c r="B62" s="258"/>
      <c r="C62" s="150" t="str">
        <f>'cilji +ukrepi'!C21</f>
        <v>Nadaljevanje sodelovanja s socialnimi delavkami preko baz študijske prakse</v>
      </c>
      <c r="D62" s="210"/>
      <c r="E62" s="144"/>
      <c r="F62" s="189"/>
    </row>
    <row r="63" spans="1:6" ht="30" x14ac:dyDescent="0.2">
      <c r="A63" s="245"/>
      <c r="B63" s="258"/>
      <c r="C63" s="150" t="str">
        <f>'cilji +ukrepi'!C22</f>
        <v>Priprava programa vseživljenjskega učenja  za akreditacijo v povezavi s strokovnimi institucijami</v>
      </c>
      <c r="D63" s="210"/>
      <c r="E63" s="144"/>
      <c r="F63" s="189"/>
    </row>
    <row r="64" spans="1:6" ht="15" customHeight="1" x14ac:dyDescent="0.2">
      <c r="A64" s="245"/>
      <c r="B64" s="258"/>
      <c r="C64" s="150" t="str">
        <f>'cilji +ukrepi'!C23</f>
        <v>Predstavitev znanj na strokovnih srečanjih in konferencah in poletnih šolah</v>
      </c>
      <c r="D64" s="210"/>
      <c r="E64" s="144"/>
      <c r="F64" s="189"/>
    </row>
    <row r="65" spans="1:6" x14ac:dyDescent="0.2">
      <c r="A65" s="245"/>
      <c r="B65" s="258"/>
      <c r="C65" s="150" t="str">
        <f>'cilji +ukrepi'!C24</f>
        <v>Organizacija Kongresa socialnega dela</v>
      </c>
      <c r="D65" s="210"/>
      <c r="E65" s="144"/>
      <c r="F65" s="189"/>
    </row>
    <row r="66" spans="1:6" ht="15.75" thickBot="1" x14ac:dyDescent="0.25">
      <c r="A66" s="246"/>
      <c r="B66" s="259"/>
      <c r="C66" s="109" t="str">
        <f>'cilji +ukrepi'!C25</f>
        <v>Izdajanje revije Socialno delo</v>
      </c>
      <c r="D66" s="208"/>
      <c r="E66" s="190"/>
      <c r="F66" s="191"/>
    </row>
    <row r="67" spans="1:6" ht="15.75" thickTop="1" x14ac:dyDescent="0.2">
      <c r="A67" s="240" t="s">
        <v>206</v>
      </c>
      <c r="B67" s="260" t="s">
        <v>173</v>
      </c>
      <c r="C67" s="183" t="str">
        <f>'cilji +ukrepi'!B26</f>
        <v>Ohranjanje in spodbujanje obštudijskih dejavnosti študentov</v>
      </c>
      <c r="D67" s="211"/>
      <c r="E67" s="184"/>
      <c r="F67" s="184"/>
    </row>
    <row r="68" spans="1:6" x14ac:dyDescent="0.2">
      <c r="A68" s="240"/>
      <c r="B68" s="239"/>
      <c r="C68" s="150">
        <f>'cilji +ukrepi'!B27</f>
        <v>0</v>
      </c>
      <c r="D68" s="210"/>
      <c r="E68" s="144"/>
      <c r="F68" s="144"/>
    </row>
    <row r="69" spans="1:6" x14ac:dyDescent="0.2">
      <c r="A69" s="240"/>
      <c r="B69" s="239"/>
      <c r="C69" s="150">
        <f>'cilji +ukrepi'!B28</f>
        <v>0</v>
      </c>
      <c r="D69" s="210"/>
      <c r="E69" s="144"/>
      <c r="F69" s="144"/>
    </row>
    <row r="70" spans="1:6" ht="30" x14ac:dyDescent="0.2">
      <c r="A70" s="240"/>
      <c r="B70" s="258" t="s">
        <v>203</v>
      </c>
      <c r="C70" s="150" t="str">
        <f>'cilji +ukrepi'!C26</f>
        <v>Sodelovanje študentov pri vsebinskih in organizacijskih dejavnsotih fakulete</v>
      </c>
      <c r="D70" s="210"/>
      <c r="E70" s="144"/>
      <c r="F70" s="144"/>
    </row>
    <row r="71" spans="1:6" x14ac:dyDescent="0.2">
      <c r="A71" s="240"/>
      <c r="B71" s="258"/>
      <c r="C71" s="150" t="str">
        <f>'cilji +ukrepi'!C27</f>
        <v>Redna srečanja vodstva s študenti</v>
      </c>
      <c r="D71" s="210"/>
      <c r="E71" s="144"/>
      <c r="F71" s="144"/>
    </row>
    <row r="72" spans="1:6" ht="15.75" thickBot="1" x14ac:dyDescent="0.25">
      <c r="A72" s="240"/>
      <c r="B72" s="258"/>
      <c r="C72" s="150" t="str">
        <f>'cilji +ukrepi'!C28</f>
        <v xml:space="preserve">Podeljevanje priznanj aktivnim in uspešnim študentom in zaposlenim </v>
      </c>
      <c r="D72" s="210"/>
      <c r="E72" s="144"/>
      <c r="F72" s="144"/>
    </row>
    <row r="73" spans="1:6" ht="30.6" customHeight="1" thickTop="1" x14ac:dyDescent="0.2">
      <c r="A73" s="254" t="s">
        <v>207</v>
      </c>
      <c r="B73" s="202" t="s">
        <v>172</v>
      </c>
      <c r="C73" s="185" t="s">
        <v>134</v>
      </c>
      <c r="D73" s="209"/>
      <c r="E73" s="193">
        <f>raziskovalna!C8</f>
        <v>0</v>
      </c>
      <c r="F73" s="194">
        <f>raziskovalna!D8</f>
        <v>0</v>
      </c>
    </row>
    <row r="74" spans="1:6" ht="15.75" customHeight="1" x14ac:dyDescent="0.2">
      <c r="A74" s="255"/>
      <c r="B74" s="239" t="s">
        <v>173</v>
      </c>
      <c r="C74" s="148" t="str">
        <f>'cilji +ukrepi'!B29</f>
        <v>Izboljšanje kakovosti pedagoškega dela</v>
      </c>
      <c r="D74" s="206"/>
      <c r="E74" s="133"/>
      <c r="F74" s="195"/>
    </row>
    <row r="75" spans="1:6" x14ac:dyDescent="0.2">
      <c r="A75" s="255"/>
      <c r="B75" s="239"/>
      <c r="C75" s="148">
        <f>'cilji +ukrepi'!B30</f>
        <v>0</v>
      </c>
      <c r="D75" s="206"/>
      <c r="E75" s="133"/>
      <c r="F75" s="195"/>
    </row>
    <row r="76" spans="1:6" x14ac:dyDescent="0.2">
      <c r="A76" s="255"/>
      <c r="B76" s="239"/>
      <c r="C76" s="148">
        <f>'cilji +ukrepi'!B31</f>
        <v>0</v>
      </c>
      <c r="D76" s="206"/>
      <c r="E76" s="133"/>
      <c r="F76" s="195"/>
    </row>
    <row r="77" spans="1:6" ht="30" x14ac:dyDescent="0.2">
      <c r="A77" s="255"/>
      <c r="B77" s="252" t="s">
        <v>203</v>
      </c>
      <c r="C77" s="148" t="str">
        <f>'cilji +ukrepi'!C29</f>
        <v xml:space="preserve">Sistematično spremljanje podatkov, ki so potrebni za presojo ob zunanjih evalvacijah in samoevalvacijah. </v>
      </c>
      <c r="D77" s="206"/>
      <c r="E77" s="133"/>
      <c r="F77" s="195"/>
    </row>
    <row r="78" spans="1:6" x14ac:dyDescent="0.2">
      <c r="A78" s="255"/>
      <c r="B78" s="252"/>
      <c r="C78" s="148" t="str">
        <f>'cilji +ukrepi'!C30</f>
        <v>Obravnava študentskih mnenj o kakovosti na senatu.</v>
      </c>
      <c r="D78" s="206"/>
      <c r="E78" s="133"/>
      <c r="F78" s="195"/>
    </row>
    <row r="79" spans="1:6" x14ac:dyDescent="0.2">
      <c r="A79" s="256"/>
      <c r="B79" s="253"/>
      <c r="C79" s="149">
        <f>'cilji +ukrepi'!C31</f>
        <v>0</v>
      </c>
      <c r="D79" s="210"/>
      <c r="E79" s="145"/>
      <c r="F79" s="203"/>
    </row>
    <row r="80" spans="1:6" ht="19.899999999999999" customHeight="1" x14ac:dyDescent="0.2">
      <c r="A80" s="236" t="s">
        <v>214</v>
      </c>
      <c r="B80" s="239" t="s">
        <v>173</v>
      </c>
      <c r="C80" s="148">
        <f>'cilji +ukrepi'!B32</f>
        <v>0</v>
      </c>
      <c r="D80" s="206"/>
      <c r="E80" s="133"/>
      <c r="F80" s="133"/>
    </row>
    <row r="81" spans="1:6" ht="19.899999999999999" customHeight="1" x14ac:dyDescent="0.2">
      <c r="A81" s="236"/>
      <c r="B81" s="239"/>
      <c r="C81" s="148">
        <f>'cilji +ukrepi'!B33</f>
        <v>0</v>
      </c>
      <c r="D81" s="206"/>
      <c r="E81" s="133"/>
      <c r="F81" s="133"/>
    </row>
    <row r="82" spans="1:6" ht="19.899999999999999" customHeight="1" x14ac:dyDescent="0.2">
      <c r="A82" s="236"/>
      <c r="B82" s="239"/>
      <c r="C82" s="148">
        <f>'cilji +ukrepi'!B34</f>
        <v>0</v>
      </c>
      <c r="D82" s="206"/>
      <c r="E82" s="133"/>
      <c r="F82" s="133"/>
    </row>
    <row r="83" spans="1:6" ht="19.899999999999999" customHeight="1" x14ac:dyDescent="0.2">
      <c r="A83" s="236"/>
      <c r="B83" s="239"/>
      <c r="C83" s="148" t="str">
        <f>'cilji +ukrepi'!B35</f>
        <v>Zagotoviti dodatne prostore</v>
      </c>
      <c r="D83" s="206"/>
      <c r="E83" s="133"/>
      <c r="F83" s="133"/>
    </row>
    <row r="84" spans="1:6" ht="19.899999999999999" customHeight="1" x14ac:dyDescent="0.2">
      <c r="A84" s="236"/>
      <c r="B84" s="239"/>
      <c r="C84" s="148">
        <f>'cilji +ukrepi'!B36</f>
        <v>0</v>
      </c>
      <c r="D84" s="206"/>
      <c r="E84" s="133"/>
      <c r="F84" s="133"/>
    </row>
    <row r="85" spans="1:6" ht="19.899999999999999" customHeight="1" x14ac:dyDescent="0.2">
      <c r="A85" s="236"/>
      <c r="B85" s="239"/>
      <c r="C85" s="148">
        <f>'cilji +ukrepi'!B37</f>
        <v>0</v>
      </c>
      <c r="D85" s="206"/>
      <c r="E85" s="133"/>
      <c r="F85" s="133"/>
    </row>
    <row r="86" spans="1:6" ht="19.899999999999999" customHeight="1" x14ac:dyDescent="0.2">
      <c r="A86" s="236"/>
      <c r="B86" s="239"/>
      <c r="C86" s="148" t="str">
        <f>'cilji +ukrepi'!B38</f>
        <v>Zagotoviti kadrovske vire za izvajanje programov na drugi stopnji</v>
      </c>
      <c r="D86" s="206"/>
      <c r="E86" s="133"/>
      <c r="F86" s="133"/>
    </row>
    <row r="87" spans="1:6" ht="19.899999999999999" customHeight="1" x14ac:dyDescent="0.2">
      <c r="A87" s="236"/>
      <c r="B87" s="239"/>
      <c r="C87" s="148">
        <f>'cilji +ukrepi'!B39</f>
        <v>0</v>
      </c>
      <c r="D87" s="206"/>
      <c r="E87" s="133"/>
      <c r="F87" s="133"/>
    </row>
    <row r="88" spans="1:6" ht="19.899999999999999" customHeight="1" x14ac:dyDescent="0.2">
      <c r="A88" s="236"/>
      <c r="B88" s="239"/>
      <c r="C88" s="148">
        <f>'cilji +ukrepi'!B40</f>
        <v>0</v>
      </c>
      <c r="D88" s="206"/>
      <c r="E88" s="133"/>
      <c r="F88" s="133"/>
    </row>
    <row r="89" spans="1:6" ht="19.899999999999999" customHeight="1" x14ac:dyDescent="0.2">
      <c r="A89" s="236"/>
      <c r="B89" s="239"/>
      <c r="C89" s="148">
        <f>'cilji +ukrepi'!B41</f>
        <v>0</v>
      </c>
      <c r="D89" s="206"/>
      <c r="E89" s="133"/>
      <c r="F89" s="133"/>
    </row>
    <row r="90" spans="1:6" ht="19.899999999999999" customHeight="1" x14ac:dyDescent="0.2">
      <c r="A90" s="236"/>
      <c r="B90" s="239"/>
      <c r="C90" s="148">
        <f>'cilji +ukrepi'!B42</f>
        <v>0</v>
      </c>
      <c r="D90" s="206"/>
      <c r="E90" s="133"/>
      <c r="F90" s="133"/>
    </row>
    <row r="91" spans="1:6" x14ac:dyDescent="0.2">
      <c r="A91" s="236"/>
      <c r="B91" s="239"/>
      <c r="C91" s="148">
        <f>'cilji +ukrepi'!B43</f>
        <v>0</v>
      </c>
      <c r="D91" s="206"/>
      <c r="E91" s="133"/>
      <c r="F91" s="133"/>
    </row>
    <row r="92" spans="1:6" x14ac:dyDescent="0.2">
      <c r="A92" s="236"/>
      <c r="B92" s="252" t="s">
        <v>203</v>
      </c>
      <c r="C92" s="148" t="str">
        <f>'cilji +ukrepi'!C32</f>
        <v>Izboljšati dokumentarni sistem in uvesti GC za vse strokovne delavce.</v>
      </c>
      <c r="D92" s="206"/>
      <c r="E92" s="133"/>
      <c r="F92" s="133"/>
    </row>
    <row r="93" spans="1:6" x14ac:dyDescent="0.2">
      <c r="A93" s="236"/>
      <c r="B93" s="252"/>
      <c r="C93" s="148" t="str">
        <f>'cilji +ukrepi'!C33</f>
        <v>Nadgradnja sistema VIS</v>
      </c>
      <c r="D93" s="206"/>
      <c r="E93" s="133"/>
      <c r="F93" s="133"/>
    </row>
    <row r="94" spans="1:6" x14ac:dyDescent="0.2">
      <c r="A94" s="236"/>
      <c r="B94" s="252"/>
      <c r="C94" s="148" t="str">
        <f>'cilji +ukrepi'!C34</f>
        <v>Digitalizacija nove študentske ankete</v>
      </c>
      <c r="D94" s="206"/>
      <c r="E94" s="133"/>
      <c r="F94" s="133"/>
    </row>
    <row r="95" spans="1:6" ht="30" x14ac:dyDescent="0.2">
      <c r="A95" s="236"/>
      <c r="B95" s="252"/>
      <c r="C95" s="148" t="str">
        <f>'cilji +ukrepi'!C35</f>
        <v>Imamo PZI in gradbeno dovoljenje za prenovo prostorov. Trenutno čakamo na finance ministrstva, da bi lahko začeli z gradnjo.</v>
      </c>
      <c r="D95" s="206"/>
      <c r="E95" s="133"/>
      <c r="F95" s="133"/>
    </row>
    <row r="96" spans="1:6" x14ac:dyDescent="0.2">
      <c r="A96" s="236"/>
      <c r="B96" s="252"/>
      <c r="C96" s="148" t="str">
        <f>'cilji +ukrepi'!C36</f>
        <v>Pridobitev novih predavalnic za delo v majhnih skupinah</v>
      </c>
      <c r="D96" s="206"/>
      <c r="E96" s="133"/>
      <c r="F96" s="133"/>
    </row>
    <row r="97" spans="1:6" ht="30" x14ac:dyDescent="0.2">
      <c r="A97" s="236"/>
      <c r="B97" s="252"/>
      <c r="C97" s="148" t="str">
        <f>'cilji +ukrepi'!C37</f>
        <v>Za kakovostno delo so nujno potrebni dodatni prostori za zaposlene in študente</v>
      </c>
      <c r="D97" s="206"/>
      <c r="E97" s="133"/>
      <c r="F97" s="133"/>
    </row>
    <row r="98" spans="1:6" ht="30" x14ac:dyDescent="0.2">
      <c r="A98" s="236"/>
      <c r="B98" s="252"/>
      <c r="C98" s="148" t="str">
        <f>'cilji +ukrepi'!C38</f>
        <v>Realizacija načrtovanih novih zaposlitev za izvedbo drugostopenjskih programov</v>
      </c>
      <c r="D98" s="206"/>
      <c r="E98" s="133"/>
      <c r="F98" s="133"/>
    </row>
    <row r="99" spans="1:6" x14ac:dyDescent="0.2">
      <c r="A99" s="236"/>
      <c r="B99" s="252"/>
      <c r="C99" s="148" t="str">
        <f>'cilji +ukrepi'!C39</f>
        <v>Priprava programa strokovnega izpopolnevanja za zaposlene</v>
      </c>
      <c r="D99" s="206"/>
      <c r="E99" s="133"/>
      <c r="F99" s="133"/>
    </row>
    <row r="100" spans="1:6" x14ac:dyDescent="0.2">
      <c r="A100" s="236"/>
      <c r="B100" s="252"/>
      <c r="C100" s="148">
        <f>'cilji +ukrepi'!C40</f>
        <v>0</v>
      </c>
      <c r="D100" s="206"/>
      <c r="E100" s="133"/>
      <c r="F100" s="133"/>
    </row>
    <row r="101" spans="1:6" x14ac:dyDescent="0.2">
      <c r="A101" s="236"/>
      <c r="B101" s="252"/>
      <c r="C101" s="148">
        <f>'cilji +ukrepi'!C41</f>
        <v>0</v>
      </c>
      <c r="D101" s="206"/>
      <c r="E101" s="133"/>
      <c r="F101" s="133"/>
    </row>
    <row r="102" spans="1:6" x14ac:dyDescent="0.2">
      <c r="A102" s="236"/>
      <c r="B102" s="252"/>
      <c r="C102" s="148">
        <f>'cilji +ukrepi'!C42</f>
        <v>0</v>
      </c>
      <c r="D102" s="206"/>
      <c r="E102" s="133"/>
      <c r="F102" s="133"/>
    </row>
    <row r="103" spans="1:6" x14ac:dyDescent="0.2">
      <c r="A103" s="236"/>
      <c r="B103" s="252"/>
      <c r="C103" s="148">
        <f>'cilji +ukrepi'!C43</f>
        <v>0</v>
      </c>
      <c r="D103" s="206"/>
      <c r="E103" s="133"/>
      <c r="F103" s="133"/>
    </row>
    <row r="104" spans="1:6" x14ac:dyDescent="0.2">
      <c r="A104" s="236" t="s">
        <v>135</v>
      </c>
      <c r="B104" s="249"/>
      <c r="C104" s="110" t="s">
        <v>136</v>
      </c>
      <c r="D104" s="212"/>
      <c r="E104" s="137"/>
      <c r="F104" s="137"/>
    </row>
    <row r="105" spans="1:6" ht="15" customHeight="1" x14ac:dyDescent="0.2">
      <c r="A105" s="236"/>
      <c r="B105" s="250"/>
      <c r="C105" s="110" t="s">
        <v>137</v>
      </c>
      <c r="D105" s="212"/>
      <c r="E105" s="133"/>
      <c r="F105" s="133"/>
    </row>
    <row r="106" spans="1:6" x14ac:dyDescent="0.2">
      <c r="A106" s="236"/>
      <c r="B106" s="250"/>
      <c r="C106" s="110" t="s">
        <v>138</v>
      </c>
      <c r="D106" s="212"/>
      <c r="E106" s="133">
        <f>vpis!G12</f>
        <v>731</v>
      </c>
      <c r="F106" s="133">
        <f>vpis!G26</f>
        <v>676</v>
      </c>
    </row>
    <row r="107" spans="1:6" x14ac:dyDescent="0.2">
      <c r="A107" s="236"/>
      <c r="B107" s="250"/>
      <c r="C107" s="110" t="s">
        <v>139</v>
      </c>
      <c r="D107" s="212" t="s">
        <v>140</v>
      </c>
      <c r="E107" s="133"/>
      <c r="F107" s="133"/>
    </row>
    <row r="108" spans="1:6" x14ac:dyDescent="0.2">
      <c r="A108" s="236"/>
      <c r="B108" s="250"/>
      <c r="C108" s="110" t="s">
        <v>141</v>
      </c>
      <c r="D108" s="212"/>
      <c r="E108" s="133">
        <f>programi!F7</f>
        <v>0</v>
      </c>
      <c r="F108" s="133">
        <f>programi!F14</f>
        <v>0</v>
      </c>
    </row>
    <row r="109" spans="1:6" ht="36" x14ac:dyDescent="0.2">
      <c r="A109" s="236"/>
      <c r="B109" s="250"/>
      <c r="C109" s="231" t="s">
        <v>142</v>
      </c>
      <c r="D109" s="213" t="s">
        <v>73</v>
      </c>
      <c r="E109" s="132">
        <f>'izmenjava zaposlenih '!E5</f>
        <v>0</v>
      </c>
      <c r="F109" s="132">
        <f>'izmenjava zaposlenih '!J5</f>
        <v>0</v>
      </c>
    </row>
    <row r="110" spans="1:6" ht="60" x14ac:dyDescent="0.2">
      <c r="A110" s="236"/>
      <c r="B110" s="250"/>
      <c r="C110" s="232"/>
      <c r="D110" s="213" t="s">
        <v>143</v>
      </c>
      <c r="E110" s="132">
        <f>'izmenjava zaposlenih '!E6</f>
        <v>1</v>
      </c>
      <c r="F110" s="132">
        <f>'izmenjava zaposlenih '!J6</f>
        <v>1</v>
      </c>
    </row>
    <row r="111" spans="1:6" x14ac:dyDescent="0.2">
      <c r="A111" s="236"/>
      <c r="B111" s="250"/>
      <c r="C111" s="231" t="s">
        <v>144</v>
      </c>
      <c r="D111" s="206" t="s">
        <v>151</v>
      </c>
      <c r="E111" s="132">
        <f>'izmenjava zaposlenih '!E10+'izmenjava zaposlenih '!E14</f>
        <v>2</v>
      </c>
      <c r="F111" s="132">
        <f>'izmenjava zaposlenih '!J10+'izmenjava zaposlenih '!J14</f>
        <v>2</v>
      </c>
    </row>
    <row r="112" spans="1:6" x14ac:dyDescent="0.2">
      <c r="A112" s="236"/>
      <c r="B112" s="250"/>
      <c r="C112" s="232"/>
      <c r="D112" s="206" t="s">
        <v>152</v>
      </c>
      <c r="E112" s="132">
        <f>'izmenjava zaposlenih '!E8+'izmenjava zaposlenih '!E9+'izmenjava zaposlenih '!E11+'izmenjava zaposlenih '!E12+'izmenjava zaposlenih '!E13</f>
        <v>4</v>
      </c>
      <c r="F112" s="132">
        <f>'izmenjava zaposlenih '!J8+'izmenjava zaposlenih '!J9+'izmenjava zaposlenih '!J11+'izmenjava zaposlenih '!J12+'izmenjava zaposlenih '!J13</f>
        <v>4</v>
      </c>
    </row>
    <row r="113" spans="1:6" ht="84" x14ac:dyDescent="0.2">
      <c r="A113" s="236"/>
      <c r="B113" s="250"/>
      <c r="C113" s="111" t="s">
        <v>145</v>
      </c>
      <c r="D113" s="212" t="s">
        <v>149</v>
      </c>
      <c r="E113" s="133">
        <f>raziskovalna!C5</f>
        <v>29</v>
      </c>
      <c r="F113" s="133">
        <f>raziskovalna!D5</f>
        <v>28</v>
      </c>
    </row>
    <row r="114" spans="1:6" x14ac:dyDescent="0.2">
      <c r="A114" s="236"/>
      <c r="B114" s="250"/>
      <c r="C114" s="235" t="s">
        <v>146</v>
      </c>
      <c r="D114" s="206" t="s">
        <v>216</v>
      </c>
      <c r="E114" s="133">
        <f>projekti!E14</f>
        <v>0</v>
      </c>
      <c r="F114" s="133">
        <f>projekti!I14</f>
        <v>0</v>
      </c>
    </row>
    <row r="115" spans="1:6" x14ac:dyDescent="0.2">
      <c r="A115" s="236"/>
      <c r="B115" s="250"/>
      <c r="C115" s="235"/>
      <c r="D115" s="206" t="s">
        <v>217</v>
      </c>
      <c r="E115" s="138">
        <f>projekti!D14</f>
        <v>0</v>
      </c>
      <c r="F115" s="138">
        <f>projekti!H14</f>
        <v>0</v>
      </c>
    </row>
    <row r="116" spans="1:6" x14ac:dyDescent="0.2">
      <c r="A116" s="236"/>
      <c r="B116" s="250"/>
      <c r="C116" s="235"/>
      <c r="D116" s="206" t="s">
        <v>154</v>
      </c>
      <c r="E116" s="138">
        <f>projekti!D16+projekti!E16</f>
        <v>1</v>
      </c>
      <c r="F116" s="138">
        <f>projekti!H16+projekti!I16</f>
        <v>2</v>
      </c>
    </row>
    <row r="117" spans="1:6" x14ac:dyDescent="0.2">
      <c r="A117" s="236"/>
      <c r="B117" s="251"/>
      <c r="C117" s="235"/>
      <c r="D117" s="206" t="s">
        <v>155</v>
      </c>
      <c r="E117" s="138">
        <f>projekti!D18+projekti!E18</f>
        <v>1</v>
      </c>
      <c r="F117" s="138">
        <f>projekti!H18+projekti!I18</f>
        <v>0</v>
      </c>
    </row>
  </sheetData>
  <mergeCells count="30">
    <mergeCell ref="A2:A21"/>
    <mergeCell ref="B80:B91"/>
    <mergeCell ref="B92:B103"/>
    <mergeCell ref="B55:B60"/>
    <mergeCell ref="B61:B66"/>
    <mergeCell ref="A67:A72"/>
    <mergeCell ref="B67:B69"/>
    <mergeCell ref="B70:B72"/>
    <mergeCell ref="B16:B21"/>
    <mergeCell ref="B29:B34"/>
    <mergeCell ref="B35:B40"/>
    <mergeCell ref="B41:B46"/>
    <mergeCell ref="B47:B52"/>
    <mergeCell ref="A80:A103"/>
    <mergeCell ref="C111:C112"/>
    <mergeCell ref="C7:C8"/>
    <mergeCell ref="C114:C117"/>
    <mergeCell ref="A104:A117"/>
    <mergeCell ref="C109:C110"/>
    <mergeCell ref="B2:B9"/>
    <mergeCell ref="B10:B15"/>
    <mergeCell ref="B22:B28"/>
    <mergeCell ref="A22:A40"/>
    <mergeCell ref="A53:A66"/>
    <mergeCell ref="B53:B54"/>
    <mergeCell ref="B104:B117"/>
    <mergeCell ref="B74:B76"/>
    <mergeCell ref="B77:B79"/>
    <mergeCell ref="A73:A79"/>
    <mergeCell ref="A41:A52"/>
  </mergeCells>
  <pageMargins left="0.70866141732283472" right="0.70866141732283472" top="0.74803149606299213" bottom="0.74803149606299213" header="0.31496062992125984" footer="0.31496062992125984"/>
  <pageSetup paperSize="9" scale="44"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4"/>
  <sheetViews>
    <sheetView topLeftCell="A26" workbookViewId="0">
      <selection activeCell="C39" sqref="C39"/>
    </sheetView>
  </sheetViews>
  <sheetFormatPr defaultRowHeight="15" x14ac:dyDescent="0.25"/>
  <cols>
    <col min="1" max="1" width="39.85546875" style="54" customWidth="1"/>
    <col min="2" max="2" width="70.28515625" style="54" customWidth="1"/>
    <col min="3" max="3" width="87.85546875" style="142" customWidth="1"/>
  </cols>
  <sheetData>
    <row r="1" spans="1:3" ht="42" customHeight="1" thickBot="1" x14ac:dyDescent="0.3">
      <c r="A1" s="54" t="str">
        <f>programi!A2</f>
        <v>FSD</v>
      </c>
      <c r="B1" s="146" t="s">
        <v>191</v>
      </c>
      <c r="C1" s="146" t="s">
        <v>215</v>
      </c>
    </row>
    <row r="2" spans="1:3" ht="23.25" customHeight="1" thickTop="1" x14ac:dyDescent="0.25">
      <c r="A2" s="269" t="s">
        <v>159</v>
      </c>
      <c r="B2" s="174"/>
      <c r="C2" s="175" t="s">
        <v>231</v>
      </c>
    </row>
    <row r="3" spans="1:3" ht="23.25" customHeight="1" x14ac:dyDescent="0.25">
      <c r="A3" s="270"/>
      <c r="B3" s="176"/>
      <c r="C3" s="177" t="s">
        <v>224</v>
      </c>
    </row>
    <row r="4" spans="1:3" ht="23.25" customHeight="1" x14ac:dyDescent="0.25">
      <c r="A4" s="270"/>
      <c r="B4" s="176"/>
      <c r="C4" s="177" t="s">
        <v>232</v>
      </c>
    </row>
    <row r="5" spans="1:3" ht="23.25" customHeight="1" x14ac:dyDescent="0.25">
      <c r="A5" s="270"/>
      <c r="B5" s="176"/>
      <c r="C5" s="177" t="s">
        <v>233</v>
      </c>
    </row>
    <row r="6" spans="1:3" ht="23.25" customHeight="1" x14ac:dyDescent="0.25">
      <c r="A6" s="270"/>
      <c r="B6" s="176"/>
      <c r="C6" s="177" t="s">
        <v>234</v>
      </c>
    </row>
    <row r="7" spans="1:3" ht="23.25" customHeight="1" thickBot="1" x14ac:dyDescent="0.3">
      <c r="A7" s="271"/>
      <c r="B7" s="178"/>
      <c r="C7" s="179" t="s">
        <v>225</v>
      </c>
    </row>
    <row r="8" spans="1:3" ht="23.25" customHeight="1" thickTop="1" x14ac:dyDescent="0.25">
      <c r="A8" s="269" t="s">
        <v>160</v>
      </c>
      <c r="B8" s="174"/>
      <c r="C8" s="175" t="s">
        <v>226</v>
      </c>
    </row>
    <row r="9" spans="1:3" ht="23.25" customHeight="1" x14ac:dyDescent="0.25">
      <c r="A9" s="270"/>
      <c r="B9" s="176"/>
      <c r="C9" s="177" t="s">
        <v>235</v>
      </c>
    </row>
    <row r="10" spans="1:3" ht="23.25" customHeight="1" x14ac:dyDescent="0.25">
      <c r="A10" s="270"/>
      <c r="B10" s="176"/>
      <c r="C10" s="177" t="s">
        <v>227</v>
      </c>
    </row>
    <row r="11" spans="1:3" ht="23.25" customHeight="1" x14ac:dyDescent="0.25">
      <c r="A11" s="270"/>
      <c r="B11" s="176"/>
      <c r="C11" s="177" t="s">
        <v>247</v>
      </c>
    </row>
    <row r="12" spans="1:3" ht="23.25" customHeight="1" x14ac:dyDescent="0.25">
      <c r="A12" s="270"/>
      <c r="B12" s="176"/>
      <c r="C12" s="177"/>
    </row>
    <row r="13" spans="1:3" ht="23.25" customHeight="1" thickBot="1" x14ac:dyDescent="0.3">
      <c r="A13" s="272"/>
      <c r="B13" s="180"/>
      <c r="C13" s="181"/>
    </row>
    <row r="14" spans="1:3" ht="23.25" customHeight="1" thickTop="1" x14ac:dyDescent="0.25">
      <c r="A14" s="269" t="s">
        <v>161</v>
      </c>
      <c r="B14" s="174"/>
      <c r="C14" s="175"/>
    </row>
    <row r="15" spans="1:3" ht="23.25" customHeight="1" x14ac:dyDescent="0.25">
      <c r="A15" s="270"/>
      <c r="B15" s="176"/>
      <c r="C15" s="177"/>
    </row>
    <row r="16" spans="1:3" ht="23.25" customHeight="1" x14ac:dyDescent="0.25">
      <c r="A16" s="270"/>
      <c r="B16" s="176"/>
      <c r="C16" s="177"/>
    </row>
    <row r="17" spans="1:3" ht="23.25" customHeight="1" x14ac:dyDescent="0.25">
      <c r="A17" s="270"/>
      <c r="B17" s="176"/>
      <c r="C17" s="177"/>
    </row>
    <row r="18" spans="1:3" ht="23.25" customHeight="1" x14ac:dyDescent="0.25">
      <c r="A18" s="270"/>
      <c r="B18" s="176"/>
      <c r="C18" s="177"/>
    </row>
    <row r="19" spans="1:3" ht="23.25" customHeight="1" thickBot="1" x14ac:dyDescent="0.3">
      <c r="A19" s="272"/>
      <c r="B19" s="180"/>
      <c r="C19" s="181"/>
    </row>
    <row r="20" spans="1:3" ht="23.25" customHeight="1" thickTop="1" x14ac:dyDescent="0.25">
      <c r="A20" s="273" t="s">
        <v>192</v>
      </c>
      <c r="B20" s="217"/>
      <c r="C20" s="175" t="s">
        <v>230</v>
      </c>
    </row>
    <row r="21" spans="1:3" ht="23.25" customHeight="1" x14ac:dyDescent="0.25">
      <c r="A21" s="267"/>
      <c r="B21" s="182"/>
      <c r="C21" s="177" t="s">
        <v>229</v>
      </c>
    </row>
    <row r="22" spans="1:3" ht="23.25" customHeight="1" x14ac:dyDescent="0.25">
      <c r="A22" s="267"/>
      <c r="B22" s="182"/>
      <c r="C22" s="177" t="s">
        <v>228</v>
      </c>
    </row>
    <row r="23" spans="1:3" ht="23.25" customHeight="1" x14ac:dyDescent="0.25">
      <c r="A23" s="267"/>
      <c r="B23" s="182"/>
      <c r="C23" s="177" t="s">
        <v>249</v>
      </c>
    </row>
    <row r="24" spans="1:3" ht="23.25" customHeight="1" x14ac:dyDescent="0.25">
      <c r="A24" s="267"/>
      <c r="B24" s="182"/>
      <c r="C24" s="177" t="s">
        <v>236</v>
      </c>
    </row>
    <row r="25" spans="1:3" ht="23.25" customHeight="1" thickBot="1" x14ac:dyDescent="0.3">
      <c r="A25" s="268"/>
      <c r="B25" s="218"/>
      <c r="C25" s="181" t="s">
        <v>248</v>
      </c>
    </row>
    <row r="26" spans="1:3" ht="23.25" customHeight="1" thickTop="1" x14ac:dyDescent="0.25">
      <c r="A26" s="273" t="s">
        <v>205</v>
      </c>
      <c r="B26" s="217" t="s">
        <v>237</v>
      </c>
      <c r="C26" s="175" t="s">
        <v>251</v>
      </c>
    </row>
    <row r="27" spans="1:3" ht="23.25" customHeight="1" x14ac:dyDescent="0.25">
      <c r="A27" s="267"/>
      <c r="B27" s="182"/>
      <c r="C27" s="177" t="s">
        <v>245</v>
      </c>
    </row>
    <row r="28" spans="1:3" ht="23.25" customHeight="1" thickBot="1" x14ac:dyDescent="0.3">
      <c r="A28" s="268"/>
      <c r="B28" s="218"/>
      <c r="C28" s="181" t="s">
        <v>250</v>
      </c>
    </row>
    <row r="29" spans="1:3" ht="23.25" customHeight="1" thickTop="1" x14ac:dyDescent="0.25">
      <c r="A29" s="266" t="s">
        <v>212</v>
      </c>
      <c r="B29" s="217" t="s">
        <v>240</v>
      </c>
      <c r="C29" s="175" t="s">
        <v>252</v>
      </c>
    </row>
    <row r="30" spans="1:3" ht="24" customHeight="1" x14ac:dyDescent="0.25">
      <c r="A30" s="264"/>
      <c r="B30" s="182"/>
      <c r="C30" s="177" t="s">
        <v>253</v>
      </c>
    </row>
    <row r="31" spans="1:3" ht="24" customHeight="1" thickBot="1" x14ac:dyDescent="0.3">
      <c r="A31" s="274"/>
      <c r="B31" s="218"/>
      <c r="C31" s="181"/>
    </row>
    <row r="32" spans="1:3" ht="24" customHeight="1" thickTop="1" x14ac:dyDescent="0.25">
      <c r="A32" s="266" t="s">
        <v>208</v>
      </c>
      <c r="B32" s="217"/>
      <c r="C32" s="175" t="s">
        <v>254</v>
      </c>
    </row>
    <row r="33" spans="1:3" ht="24" customHeight="1" x14ac:dyDescent="0.25">
      <c r="A33" s="264"/>
      <c r="B33" s="182"/>
      <c r="C33" s="177" t="s">
        <v>244</v>
      </c>
    </row>
    <row r="34" spans="1:3" ht="24" customHeight="1" x14ac:dyDescent="0.25">
      <c r="A34" s="265"/>
      <c r="B34" s="182"/>
      <c r="C34" s="177" t="s">
        <v>255</v>
      </c>
    </row>
    <row r="35" spans="1:3" ht="24" customHeight="1" x14ac:dyDescent="0.25">
      <c r="A35" s="263" t="s">
        <v>209</v>
      </c>
      <c r="B35" s="182" t="s">
        <v>239</v>
      </c>
      <c r="C35" s="177" t="s">
        <v>241</v>
      </c>
    </row>
    <row r="36" spans="1:3" ht="24" customHeight="1" thickBot="1" x14ac:dyDescent="0.3">
      <c r="A36" s="264"/>
      <c r="B36" s="182"/>
      <c r="C36" s="177" t="s">
        <v>243</v>
      </c>
    </row>
    <row r="37" spans="1:3" ht="24" customHeight="1" thickTop="1" x14ac:dyDescent="0.25">
      <c r="A37" s="265"/>
      <c r="B37" s="182"/>
      <c r="C37" s="175" t="s">
        <v>238</v>
      </c>
    </row>
    <row r="38" spans="1:3" ht="24" customHeight="1" x14ac:dyDescent="0.25">
      <c r="A38" s="267" t="s">
        <v>210</v>
      </c>
      <c r="B38" s="182" t="s">
        <v>242</v>
      </c>
      <c r="C38" s="177" t="s">
        <v>246</v>
      </c>
    </row>
    <row r="39" spans="1:3" ht="24" customHeight="1" x14ac:dyDescent="0.25">
      <c r="A39" s="267"/>
      <c r="B39" s="182"/>
      <c r="C39" s="177" t="s">
        <v>256</v>
      </c>
    </row>
    <row r="40" spans="1:3" ht="24" customHeight="1" x14ac:dyDescent="0.25">
      <c r="A40" s="267" t="s">
        <v>211</v>
      </c>
      <c r="B40" s="182"/>
      <c r="C40" s="177"/>
    </row>
    <row r="41" spans="1:3" ht="24" customHeight="1" x14ac:dyDescent="0.25">
      <c r="A41" s="267" t="s">
        <v>213</v>
      </c>
      <c r="B41" s="182"/>
      <c r="C41" s="177"/>
    </row>
    <row r="42" spans="1:3" ht="24" customHeight="1" x14ac:dyDescent="0.25">
      <c r="A42" s="267"/>
      <c r="B42" s="182"/>
      <c r="C42" s="177"/>
    </row>
    <row r="43" spans="1:3" ht="24" customHeight="1" thickBot="1" x14ac:dyDescent="0.3">
      <c r="A43" s="268"/>
      <c r="B43" s="218"/>
      <c r="C43" s="181"/>
    </row>
    <row r="44" spans="1:3" ht="15.75" thickTop="1" x14ac:dyDescent="0.25"/>
  </sheetData>
  <sheetProtection formatCells="0" formatColumns="0" formatRows="0" insertRows="0"/>
  <mergeCells count="10">
    <mergeCell ref="A35:A37"/>
    <mergeCell ref="A32:A34"/>
    <mergeCell ref="A38:A40"/>
    <mergeCell ref="A41:A43"/>
    <mergeCell ref="A2:A7"/>
    <mergeCell ref="A8:A13"/>
    <mergeCell ref="A14:A19"/>
    <mergeCell ref="A20:A25"/>
    <mergeCell ref="A26:A28"/>
    <mergeCell ref="A29:A31"/>
  </mergeCells>
  <pageMargins left="0.70866141732283472" right="0.70866141732283472" top="0.74803149606299213" bottom="0.74803149606299213" header="0.31496062992125984" footer="0.31496062992125984"/>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
  <sheetViews>
    <sheetView workbookViewId="0">
      <selection activeCell="B5" sqref="B5"/>
    </sheetView>
  </sheetViews>
  <sheetFormatPr defaultRowHeight="15" x14ac:dyDescent="0.25"/>
  <cols>
    <col min="1" max="1" width="39.7109375" customWidth="1"/>
    <col min="2" max="2" width="69.140625" customWidth="1"/>
  </cols>
  <sheetData>
    <row r="1" spans="1:2" x14ac:dyDescent="0.25">
      <c r="A1" s="275"/>
      <c r="B1" s="275"/>
    </row>
    <row r="3" spans="1:2" ht="79.5" customHeight="1" x14ac:dyDescent="0.25"/>
    <row r="4" spans="1:2" x14ac:dyDescent="0.25">
      <c r="A4" s="4" t="s">
        <v>189</v>
      </c>
      <c r="B4" t="str">
        <f>programi!A3</f>
        <v>FSD</v>
      </c>
    </row>
    <row r="5" spans="1:2" ht="60" x14ac:dyDescent="0.25">
      <c r="A5" s="4" t="s">
        <v>221</v>
      </c>
      <c r="B5" s="228" t="s">
        <v>257</v>
      </c>
    </row>
  </sheetData>
  <mergeCells count="1">
    <mergeCell ref="A1:B1"/>
  </mergeCells>
  <pageMargins left="0.70866141732283472" right="0.70866141732283472" top="0.74803149606299213" bottom="0.74803149606299213" header="0.31496062992125984" footer="0.31496062992125984"/>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zoomScaleNormal="100" workbookViewId="0">
      <selection activeCell="D23" sqref="D23"/>
    </sheetView>
  </sheetViews>
  <sheetFormatPr defaultRowHeight="15" x14ac:dyDescent="0.25"/>
  <cols>
    <col min="1" max="1" width="12.28515625" customWidth="1"/>
    <col min="2" max="2" width="13.7109375" customWidth="1"/>
    <col min="3" max="3" width="21.140625" customWidth="1"/>
    <col min="4" max="4" width="21" customWidth="1"/>
    <col min="5" max="5" width="40.140625" style="1" customWidth="1"/>
    <col min="6" max="6" width="17.5703125" customWidth="1"/>
    <col min="7" max="7" width="23.140625" customWidth="1"/>
  </cols>
  <sheetData>
    <row r="1" spans="1:7" s="1" customFormat="1" ht="84.75" customHeight="1" x14ac:dyDescent="0.25">
      <c r="A1" s="4" t="s">
        <v>0</v>
      </c>
      <c r="B1" s="4" t="s">
        <v>4</v>
      </c>
      <c r="C1" s="4" t="s">
        <v>3</v>
      </c>
      <c r="D1" s="4" t="s">
        <v>1</v>
      </c>
      <c r="E1" s="4" t="s">
        <v>23</v>
      </c>
      <c r="F1" s="4" t="s">
        <v>2</v>
      </c>
      <c r="G1" s="5" t="s">
        <v>48</v>
      </c>
    </row>
    <row r="2" spans="1:7" x14ac:dyDescent="0.25">
      <c r="A2" s="6" t="s">
        <v>96</v>
      </c>
      <c r="B2" s="7" t="s">
        <v>185</v>
      </c>
      <c r="C2" s="7">
        <v>2016</v>
      </c>
      <c r="D2" s="6" t="s">
        <v>17</v>
      </c>
      <c r="E2" s="7" t="s">
        <v>20</v>
      </c>
      <c r="F2" s="6">
        <v>0</v>
      </c>
      <c r="G2" s="152">
        <v>0</v>
      </c>
    </row>
    <row r="3" spans="1:7" x14ac:dyDescent="0.25">
      <c r="A3" s="8" t="str">
        <f>A2</f>
        <v>FSD</v>
      </c>
      <c r="B3" s="9" t="s">
        <v>185</v>
      </c>
      <c r="C3" s="9">
        <v>2016</v>
      </c>
      <c r="D3" s="8" t="s">
        <v>17</v>
      </c>
      <c r="E3" s="9" t="s">
        <v>21</v>
      </c>
      <c r="F3" s="8"/>
      <c r="G3" s="153"/>
    </row>
    <row r="4" spans="1:7" x14ac:dyDescent="0.25">
      <c r="A4" s="6" t="str">
        <f t="shared" ref="A4:A13" si="0">A3</f>
        <v>FSD</v>
      </c>
      <c r="B4" s="7" t="s">
        <v>185</v>
      </c>
      <c r="C4" s="7">
        <v>2016</v>
      </c>
      <c r="D4" s="6" t="s">
        <v>18</v>
      </c>
      <c r="E4" s="7" t="s">
        <v>22</v>
      </c>
      <c r="F4" s="6"/>
      <c r="G4" s="152"/>
    </row>
    <row r="5" spans="1:7" x14ac:dyDescent="0.25">
      <c r="A5" s="8" t="str">
        <f t="shared" si="0"/>
        <v>FSD</v>
      </c>
      <c r="B5" s="9" t="s">
        <v>185</v>
      </c>
      <c r="C5" s="9">
        <v>2016</v>
      </c>
      <c r="D5" s="8" t="s">
        <v>18</v>
      </c>
      <c r="E5" s="9" t="s">
        <v>186</v>
      </c>
      <c r="F5" s="8">
        <v>0</v>
      </c>
      <c r="G5" s="153">
        <v>0</v>
      </c>
    </row>
    <row r="6" spans="1:7" x14ac:dyDescent="0.25">
      <c r="A6" s="6" t="str">
        <f t="shared" si="0"/>
        <v>FSD</v>
      </c>
      <c r="B6" s="7" t="s">
        <v>185</v>
      </c>
      <c r="C6" s="7">
        <v>2016</v>
      </c>
      <c r="D6" s="6" t="s">
        <v>19</v>
      </c>
      <c r="E6" s="7" t="s">
        <v>187</v>
      </c>
      <c r="F6" s="6">
        <v>0</v>
      </c>
      <c r="G6" s="152">
        <v>0</v>
      </c>
    </row>
    <row r="7" spans="1:7" x14ac:dyDescent="0.25">
      <c r="A7" s="8"/>
      <c r="B7" s="8"/>
      <c r="C7" s="8"/>
      <c r="D7" s="8"/>
      <c r="E7" s="9"/>
      <c r="F7" s="161">
        <f>SUM(F2:F6)</f>
        <v>0</v>
      </c>
      <c r="G7" s="162">
        <f>SUM(G2:G6)</f>
        <v>0</v>
      </c>
    </row>
    <row r="8" spans="1:7" ht="15.75" thickBot="1" x14ac:dyDescent="0.3">
      <c r="A8" s="154"/>
      <c r="B8" s="154"/>
      <c r="C8" s="154"/>
      <c r="D8" s="154"/>
      <c r="E8" s="155"/>
      <c r="F8" s="154"/>
      <c r="G8" s="156"/>
    </row>
    <row r="9" spans="1:7" ht="15.75" thickTop="1" x14ac:dyDescent="0.25">
      <c r="A9" s="10" t="str">
        <f>A6</f>
        <v>FSD</v>
      </c>
      <c r="B9" s="11" t="s">
        <v>219</v>
      </c>
      <c r="C9" s="11">
        <v>2017</v>
      </c>
      <c r="D9" s="10" t="s">
        <v>17</v>
      </c>
      <c r="E9" s="11" t="s">
        <v>20</v>
      </c>
      <c r="F9" s="10">
        <v>0</v>
      </c>
      <c r="G9" s="157">
        <v>0</v>
      </c>
    </row>
    <row r="10" spans="1:7" x14ac:dyDescent="0.25">
      <c r="A10" s="6" t="str">
        <f t="shared" si="0"/>
        <v>FSD</v>
      </c>
      <c r="B10" s="7" t="s">
        <v>219</v>
      </c>
      <c r="C10" s="7">
        <v>2017</v>
      </c>
      <c r="D10" s="6" t="s">
        <v>17</v>
      </c>
      <c r="E10" s="7" t="s">
        <v>21</v>
      </c>
      <c r="F10" s="6"/>
      <c r="G10" s="152"/>
    </row>
    <row r="11" spans="1:7" x14ac:dyDescent="0.25">
      <c r="A11" s="8" t="str">
        <f t="shared" si="0"/>
        <v>FSD</v>
      </c>
      <c r="B11" s="9" t="s">
        <v>219</v>
      </c>
      <c r="C11" s="9">
        <v>2017</v>
      </c>
      <c r="D11" s="8" t="s">
        <v>18</v>
      </c>
      <c r="E11" s="9" t="s">
        <v>22</v>
      </c>
      <c r="F11" s="8"/>
      <c r="G11" s="153"/>
    </row>
    <row r="12" spans="1:7" x14ac:dyDescent="0.25">
      <c r="A12" s="6" t="str">
        <f t="shared" si="0"/>
        <v>FSD</v>
      </c>
      <c r="B12" s="7" t="s">
        <v>219</v>
      </c>
      <c r="C12" s="7">
        <v>2017</v>
      </c>
      <c r="D12" s="6" t="s">
        <v>18</v>
      </c>
      <c r="E12" s="7" t="s">
        <v>186</v>
      </c>
      <c r="F12" s="6">
        <v>0</v>
      </c>
      <c r="G12" s="152">
        <v>0</v>
      </c>
    </row>
    <row r="13" spans="1:7" x14ac:dyDescent="0.25">
      <c r="A13" s="8" t="str">
        <f t="shared" si="0"/>
        <v>FSD</v>
      </c>
      <c r="B13" s="9" t="s">
        <v>219</v>
      </c>
      <c r="C13" s="9">
        <v>2017</v>
      </c>
      <c r="D13" s="8" t="s">
        <v>19</v>
      </c>
      <c r="E13" s="9" t="s">
        <v>187</v>
      </c>
      <c r="F13" s="8">
        <v>0</v>
      </c>
      <c r="G13" s="153">
        <v>0</v>
      </c>
    </row>
    <row r="14" spans="1:7" x14ac:dyDescent="0.25">
      <c r="A14" s="158"/>
      <c r="B14" s="159"/>
      <c r="C14" s="159"/>
      <c r="D14" s="159"/>
      <c r="E14" s="160"/>
      <c r="F14" s="163">
        <f>SUM(F9:F13)</f>
        <v>0</v>
      </c>
      <c r="G14" s="164">
        <f>SUM(G9:G13)</f>
        <v>0</v>
      </c>
    </row>
  </sheetData>
  <dataValidations count="1">
    <dataValidation type="list" allowBlank="1" showInputMessage="1" showErrorMessage="1" sqref="A2">
      <formula1>clanica</formula1>
    </dataValidation>
  </dataValidations>
  <pageMargins left="0.70866141732283472" right="0.70866141732283472" top="0.74803149606299213" bottom="0.74803149606299213" header="0.31496062992125984" footer="0.31496062992125984"/>
  <pageSetup paperSize="9" scale="87" orientation="landscape"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topLeftCell="L1" zoomScale="90" zoomScaleNormal="90" workbookViewId="0">
      <selection activeCell="U14" sqref="U14"/>
    </sheetView>
  </sheetViews>
  <sheetFormatPr defaultRowHeight="15" x14ac:dyDescent="0.25"/>
  <cols>
    <col min="1" max="1" width="10.7109375" customWidth="1"/>
    <col min="2" max="2" width="19.28515625" customWidth="1"/>
    <col min="3" max="3" width="16.5703125" customWidth="1"/>
    <col min="4" max="4" width="21.7109375" customWidth="1"/>
    <col min="5" max="5" width="44.5703125" customWidth="1"/>
    <col min="6" max="6" width="16.7109375" customWidth="1"/>
    <col min="7" max="10" width="22" style="3" customWidth="1"/>
    <col min="11" max="12" width="22" customWidth="1"/>
  </cols>
  <sheetData>
    <row r="1" spans="1:12" ht="142.5" customHeight="1" x14ac:dyDescent="0.25">
      <c r="A1" s="4" t="s">
        <v>0</v>
      </c>
      <c r="B1" s="4" t="s">
        <v>33</v>
      </c>
      <c r="C1" s="4" t="s">
        <v>34</v>
      </c>
      <c r="D1" s="4" t="s">
        <v>1</v>
      </c>
      <c r="E1" s="4" t="s">
        <v>25</v>
      </c>
      <c r="F1" s="4" t="s">
        <v>26</v>
      </c>
      <c r="G1" s="12" t="s">
        <v>29</v>
      </c>
      <c r="H1" s="12" t="s">
        <v>30</v>
      </c>
      <c r="I1" s="12" t="s">
        <v>37</v>
      </c>
      <c r="J1" s="12" t="s">
        <v>31</v>
      </c>
      <c r="K1" s="12" t="s">
        <v>32</v>
      </c>
      <c r="L1" s="112" t="s">
        <v>35</v>
      </c>
    </row>
    <row r="2" spans="1:12" x14ac:dyDescent="0.25">
      <c r="A2" s="6" t="str">
        <f>programi!$A$2</f>
        <v>FSD</v>
      </c>
      <c r="B2" s="6" t="s">
        <v>185</v>
      </c>
      <c r="C2" s="6">
        <v>2016</v>
      </c>
      <c r="D2" s="6" t="s">
        <v>17</v>
      </c>
      <c r="E2" s="6" t="s">
        <v>20</v>
      </c>
      <c r="F2" s="6" t="s">
        <v>27</v>
      </c>
      <c r="G2" s="44">
        <v>500</v>
      </c>
      <c r="H2" s="44">
        <v>5</v>
      </c>
      <c r="I2" s="44">
        <v>100</v>
      </c>
      <c r="J2" s="44">
        <v>7</v>
      </c>
      <c r="K2" s="39">
        <v>101</v>
      </c>
      <c r="L2" s="40">
        <v>95</v>
      </c>
    </row>
    <row r="3" spans="1:12" x14ac:dyDescent="0.25">
      <c r="A3" s="8" t="str">
        <f>programi!$A$2</f>
        <v>FSD</v>
      </c>
      <c r="B3" s="8" t="s">
        <v>185</v>
      </c>
      <c r="C3" s="8">
        <v>2016</v>
      </c>
      <c r="D3" s="8" t="s">
        <v>17</v>
      </c>
      <c r="E3" s="8" t="s">
        <v>20</v>
      </c>
      <c r="F3" s="8" t="s">
        <v>28</v>
      </c>
      <c r="G3" s="45">
        <v>70</v>
      </c>
      <c r="H3" s="45">
        <v>0</v>
      </c>
      <c r="I3" s="45">
        <v>70</v>
      </c>
      <c r="J3" s="45">
        <v>2</v>
      </c>
      <c r="K3" s="41">
        <v>0</v>
      </c>
      <c r="L3" s="42">
        <v>0</v>
      </c>
    </row>
    <row r="4" spans="1:12" x14ac:dyDescent="0.25">
      <c r="A4" s="6" t="str">
        <f>programi!$A$2</f>
        <v>FSD</v>
      </c>
      <c r="B4" s="6" t="s">
        <v>185</v>
      </c>
      <c r="C4" s="6">
        <v>2016</v>
      </c>
      <c r="D4" s="6" t="s">
        <v>17</v>
      </c>
      <c r="E4" s="6" t="s">
        <v>21</v>
      </c>
      <c r="F4" s="6" t="s">
        <v>27</v>
      </c>
      <c r="G4" s="44"/>
      <c r="H4" s="44"/>
      <c r="I4" s="44"/>
      <c r="J4" s="44"/>
      <c r="K4" s="39"/>
      <c r="L4" s="40"/>
    </row>
    <row r="5" spans="1:12" x14ac:dyDescent="0.25">
      <c r="A5" s="8" t="str">
        <f>programi!$A$2</f>
        <v>FSD</v>
      </c>
      <c r="B5" s="8" t="s">
        <v>185</v>
      </c>
      <c r="C5" s="8">
        <v>2016</v>
      </c>
      <c r="D5" s="8" t="s">
        <v>17</v>
      </c>
      <c r="E5" s="8" t="s">
        <v>21</v>
      </c>
      <c r="F5" s="8" t="s">
        <v>28</v>
      </c>
      <c r="G5" s="45"/>
      <c r="H5" s="45"/>
      <c r="I5" s="45"/>
      <c r="J5" s="45"/>
      <c r="K5" s="41"/>
      <c r="L5" s="42"/>
    </row>
    <row r="6" spans="1:12" x14ac:dyDescent="0.25">
      <c r="A6" s="6" t="str">
        <f>programi!$A$2</f>
        <v>FSD</v>
      </c>
      <c r="B6" s="6" t="s">
        <v>185</v>
      </c>
      <c r="C6" s="6">
        <v>2016</v>
      </c>
      <c r="D6" s="6" t="s">
        <v>18</v>
      </c>
      <c r="E6" s="6" t="s">
        <v>22</v>
      </c>
      <c r="F6" s="6" t="s">
        <v>27</v>
      </c>
      <c r="G6" s="44"/>
      <c r="H6" s="44"/>
      <c r="I6" s="44"/>
      <c r="J6" s="44"/>
      <c r="K6" s="39"/>
      <c r="L6" s="40"/>
    </row>
    <row r="7" spans="1:12" x14ac:dyDescent="0.25">
      <c r="A7" s="8" t="str">
        <f>programi!$A$2</f>
        <v>FSD</v>
      </c>
      <c r="B7" s="8" t="s">
        <v>185</v>
      </c>
      <c r="C7" s="8">
        <v>2016</v>
      </c>
      <c r="D7" s="8" t="s">
        <v>18</v>
      </c>
      <c r="E7" s="8" t="s">
        <v>22</v>
      </c>
      <c r="F7" s="8" t="s">
        <v>28</v>
      </c>
      <c r="G7" s="45"/>
      <c r="H7" s="45"/>
      <c r="I7" s="45"/>
      <c r="J7" s="45"/>
      <c r="K7" s="41"/>
      <c r="L7" s="42"/>
    </row>
    <row r="8" spans="1:12" x14ac:dyDescent="0.25">
      <c r="A8" s="6" t="str">
        <f>programi!$A$2</f>
        <v>FSD</v>
      </c>
      <c r="B8" s="6" t="s">
        <v>185</v>
      </c>
      <c r="C8" s="6">
        <v>2016</v>
      </c>
      <c r="D8" s="6" t="s">
        <v>18</v>
      </c>
      <c r="E8" s="6" t="s">
        <v>188</v>
      </c>
      <c r="F8" s="6" t="s">
        <v>27</v>
      </c>
      <c r="G8" s="44">
        <v>100</v>
      </c>
      <c r="H8" s="44">
        <v>0</v>
      </c>
      <c r="I8" s="44">
        <v>50</v>
      </c>
      <c r="J8" s="44">
        <v>1</v>
      </c>
      <c r="K8" s="39">
        <v>50</v>
      </c>
      <c r="L8" s="40">
        <v>0</v>
      </c>
    </row>
    <row r="9" spans="1:12" x14ac:dyDescent="0.25">
      <c r="A9" s="8" t="str">
        <f>programi!$A$2</f>
        <v>FSD</v>
      </c>
      <c r="B9" s="8" t="s">
        <v>185</v>
      </c>
      <c r="C9" s="8">
        <v>2016</v>
      </c>
      <c r="D9" s="8" t="s">
        <v>18</v>
      </c>
      <c r="E9" s="8" t="s">
        <v>188</v>
      </c>
      <c r="F9" s="8" t="s">
        <v>28</v>
      </c>
      <c r="G9" s="45">
        <v>60</v>
      </c>
      <c r="H9" s="45">
        <v>0</v>
      </c>
      <c r="I9" s="45">
        <v>30</v>
      </c>
      <c r="J9" s="45">
        <v>2</v>
      </c>
      <c r="K9" s="41">
        <v>30</v>
      </c>
      <c r="L9" s="42">
        <v>0</v>
      </c>
    </row>
    <row r="10" spans="1:12" x14ac:dyDescent="0.25">
      <c r="A10" s="6" t="str">
        <f>programi!$A$2</f>
        <v>FSD</v>
      </c>
      <c r="B10" s="6" t="s">
        <v>185</v>
      </c>
      <c r="C10" s="6">
        <v>2016</v>
      </c>
      <c r="D10" s="6" t="s">
        <v>19</v>
      </c>
      <c r="E10" s="52"/>
      <c r="F10" s="6" t="s">
        <v>27</v>
      </c>
      <c r="G10" s="44"/>
      <c r="H10" s="44"/>
      <c r="I10" s="44"/>
      <c r="J10" s="44"/>
      <c r="K10" s="39"/>
      <c r="L10" s="40"/>
    </row>
    <row r="11" spans="1:12" x14ac:dyDescent="0.25">
      <c r="A11" s="2" t="str">
        <f>programi!$A$2</f>
        <v>FSD</v>
      </c>
      <c r="B11" s="2" t="s">
        <v>185</v>
      </c>
      <c r="C11" s="2">
        <v>2016</v>
      </c>
      <c r="D11" s="2" t="s">
        <v>19</v>
      </c>
      <c r="E11" s="229" t="s">
        <v>222</v>
      </c>
      <c r="F11" s="2" t="s">
        <v>28</v>
      </c>
      <c r="G11" s="118">
        <v>1</v>
      </c>
      <c r="H11" s="118">
        <v>0</v>
      </c>
      <c r="I11" s="118"/>
      <c r="J11" s="118">
        <v>0</v>
      </c>
      <c r="K11" s="43">
        <v>0</v>
      </c>
      <c r="L11" s="43">
        <v>0</v>
      </c>
    </row>
    <row r="12" spans="1:12" ht="14.25" customHeight="1" x14ac:dyDescent="0.25">
      <c r="A12" s="119"/>
      <c r="B12" s="119"/>
      <c r="C12" s="119"/>
      <c r="D12" s="119"/>
      <c r="E12" s="119"/>
      <c r="F12" s="119"/>
      <c r="G12" s="165">
        <f t="shared" ref="G12:L12" si="0">SUM(G2:G11)</f>
        <v>731</v>
      </c>
      <c r="H12" s="165">
        <f t="shared" si="0"/>
        <v>5</v>
      </c>
      <c r="I12" s="165">
        <f t="shared" si="0"/>
        <v>250</v>
      </c>
      <c r="J12" s="165">
        <f t="shared" si="0"/>
        <v>12</v>
      </c>
      <c r="K12" s="165">
        <f t="shared" si="0"/>
        <v>181</v>
      </c>
      <c r="L12" s="165">
        <f t="shared" si="0"/>
        <v>95</v>
      </c>
    </row>
    <row r="13" spans="1:12" ht="7.5" customHeight="1" x14ac:dyDescent="0.25">
      <c r="A13" s="123"/>
      <c r="B13" s="124"/>
      <c r="C13" s="124"/>
      <c r="D13" s="124"/>
      <c r="E13" s="124"/>
      <c r="F13" s="124"/>
      <c r="G13" s="125"/>
      <c r="H13" s="125"/>
      <c r="I13" s="125"/>
      <c r="J13" s="125"/>
      <c r="K13" s="126"/>
      <c r="L13" s="127"/>
    </row>
    <row r="14" spans="1:12" ht="7.5" customHeight="1" x14ac:dyDescent="0.25">
      <c r="A14" s="15"/>
      <c r="B14" s="16"/>
      <c r="C14" s="16"/>
      <c r="D14" s="16"/>
      <c r="E14" s="16"/>
      <c r="F14" s="16"/>
      <c r="G14" s="49"/>
      <c r="H14" s="49"/>
      <c r="I14" s="49"/>
      <c r="J14" s="49"/>
      <c r="K14" s="50"/>
      <c r="L14" s="51"/>
    </row>
    <row r="15" spans="1:12" ht="7.5" customHeight="1" x14ac:dyDescent="0.25">
      <c r="A15" s="13"/>
      <c r="B15" s="14"/>
      <c r="C15" s="14"/>
      <c r="D15" s="14"/>
      <c r="E15" s="14"/>
      <c r="F15" s="14"/>
      <c r="G15" s="46"/>
      <c r="H15" s="46"/>
      <c r="I15" s="46"/>
      <c r="J15" s="46"/>
      <c r="K15" s="47"/>
      <c r="L15" s="48"/>
    </row>
    <row r="16" spans="1:12" x14ac:dyDescent="0.25">
      <c r="A16" s="6" t="str">
        <f>programi!$A$2</f>
        <v>FSD</v>
      </c>
      <c r="B16" s="6" t="s">
        <v>219</v>
      </c>
      <c r="C16" s="6">
        <v>2017</v>
      </c>
      <c r="D16" s="6" t="s">
        <v>17</v>
      </c>
      <c r="E16" s="6" t="s">
        <v>20</v>
      </c>
      <c r="F16" s="6" t="s">
        <v>27</v>
      </c>
      <c r="G16" s="44">
        <v>500</v>
      </c>
      <c r="H16" s="44">
        <v>5</v>
      </c>
      <c r="I16" s="44">
        <v>95</v>
      </c>
      <c r="J16" s="44">
        <v>5</v>
      </c>
      <c r="K16" s="39">
        <v>101</v>
      </c>
      <c r="L16" s="40">
        <v>95</v>
      </c>
    </row>
    <row r="17" spans="1:12" x14ac:dyDescent="0.25">
      <c r="A17" s="8" t="str">
        <f>programi!$A$2</f>
        <v>FSD</v>
      </c>
      <c r="B17" s="8" t="s">
        <v>219</v>
      </c>
      <c r="C17" s="6">
        <v>2017</v>
      </c>
      <c r="D17" s="8" t="s">
        <v>17</v>
      </c>
      <c r="E17" s="8" t="s">
        <v>20</v>
      </c>
      <c r="F17" s="8" t="s">
        <v>28</v>
      </c>
      <c r="G17" s="45">
        <v>15</v>
      </c>
      <c r="H17" s="45">
        <v>0</v>
      </c>
      <c r="I17" s="45">
        <v>0</v>
      </c>
      <c r="J17" s="45">
        <v>0</v>
      </c>
      <c r="K17" s="41">
        <v>0</v>
      </c>
      <c r="L17" s="42">
        <v>0</v>
      </c>
    </row>
    <row r="18" spans="1:12" x14ac:dyDescent="0.25">
      <c r="A18" s="6" t="str">
        <f>programi!$A$2</f>
        <v>FSD</v>
      </c>
      <c r="B18" s="6" t="s">
        <v>219</v>
      </c>
      <c r="C18" s="6">
        <v>2017</v>
      </c>
      <c r="D18" s="6" t="s">
        <v>17</v>
      </c>
      <c r="E18" s="6" t="s">
        <v>21</v>
      </c>
      <c r="F18" s="6" t="s">
        <v>27</v>
      </c>
      <c r="G18" s="44"/>
      <c r="H18" s="44"/>
      <c r="I18" s="44"/>
      <c r="J18" s="44"/>
      <c r="K18" s="39"/>
      <c r="L18" s="40"/>
    </row>
    <row r="19" spans="1:12" x14ac:dyDescent="0.25">
      <c r="A19" s="8" t="str">
        <f>programi!$A$2</f>
        <v>FSD</v>
      </c>
      <c r="B19" s="8" t="s">
        <v>219</v>
      </c>
      <c r="C19" s="6">
        <v>2017</v>
      </c>
      <c r="D19" s="8" t="s">
        <v>17</v>
      </c>
      <c r="E19" s="8" t="s">
        <v>21</v>
      </c>
      <c r="F19" s="8" t="s">
        <v>28</v>
      </c>
      <c r="G19" s="45"/>
      <c r="H19" s="45"/>
      <c r="I19" s="45"/>
      <c r="J19" s="45"/>
      <c r="K19" s="41"/>
      <c r="L19" s="42"/>
    </row>
    <row r="20" spans="1:12" x14ac:dyDescent="0.25">
      <c r="A20" s="6" t="str">
        <f>programi!$A$2</f>
        <v>FSD</v>
      </c>
      <c r="B20" s="6" t="s">
        <v>219</v>
      </c>
      <c r="C20" s="6">
        <v>2017</v>
      </c>
      <c r="D20" s="6" t="s">
        <v>18</v>
      </c>
      <c r="E20" s="6" t="s">
        <v>22</v>
      </c>
      <c r="F20" s="6" t="s">
        <v>27</v>
      </c>
      <c r="G20" s="44"/>
      <c r="H20" s="44"/>
      <c r="I20" s="44"/>
      <c r="J20" s="44"/>
      <c r="K20" s="39"/>
      <c r="L20" s="40"/>
    </row>
    <row r="21" spans="1:12" x14ac:dyDescent="0.25">
      <c r="A21" s="8" t="str">
        <f>programi!$A$2</f>
        <v>FSD</v>
      </c>
      <c r="B21" s="8" t="s">
        <v>219</v>
      </c>
      <c r="C21" s="6">
        <v>2017</v>
      </c>
      <c r="D21" s="8" t="s">
        <v>18</v>
      </c>
      <c r="E21" s="8" t="s">
        <v>22</v>
      </c>
      <c r="F21" s="8" t="s">
        <v>28</v>
      </c>
      <c r="G21" s="45"/>
      <c r="H21" s="45"/>
      <c r="I21" s="45"/>
      <c r="J21" s="45"/>
      <c r="K21" s="41"/>
      <c r="L21" s="42"/>
    </row>
    <row r="22" spans="1:12" x14ac:dyDescent="0.25">
      <c r="A22" s="6" t="str">
        <f>programi!$A$2</f>
        <v>FSD</v>
      </c>
      <c r="B22" s="6" t="s">
        <v>219</v>
      </c>
      <c r="C22" s="6">
        <v>2017</v>
      </c>
      <c r="D22" s="6" t="s">
        <v>18</v>
      </c>
      <c r="E22" s="6" t="s">
        <v>188</v>
      </c>
      <c r="F22" s="6" t="s">
        <v>27</v>
      </c>
      <c r="G22" s="44">
        <v>100</v>
      </c>
      <c r="H22" s="44">
        <v>0</v>
      </c>
      <c r="I22" s="44">
        <v>50</v>
      </c>
      <c r="J22" s="44">
        <v>1</v>
      </c>
      <c r="K22" s="39">
        <v>50</v>
      </c>
      <c r="L22" s="40">
        <v>0</v>
      </c>
    </row>
    <row r="23" spans="1:12" x14ac:dyDescent="0.25">
      <c r="A23" s="2" t="str">
        <f>programi!$A$2</f>
        <v>FSD</v>
      </c>
      <c r="B23" s="2" t="s">
        <v>219</v>
      </c>
      <c r="C23" s="6">
        <v>2017</v>
      </c>
      <c r="D23" s="2" t="s">
        <v>18</v>
      </c>
      <c r="E23" s="2" t="s">
        <v>188</v>
      </c>
      <c r="F23" s="2" t="s">
        <v>28</v>
      </c>
      <c r="G23" s="118">
        <v>60</v>
      </c>
      <c r="H23" s="118">
        <v>0</v>
      </c>
      <c r="I23" s="118">
        <v>30</v>
      </c>
      <c r="J23" s="118">
        <v>2</v>
      </c>
      <c r="K23" s="43">
        <v>30</v>
      </c>
      <c r="L23" s="43">
        <v>0</v>
      </c>
    </row>
    <row r="24" spans="1:12" x14ac:dyDescent="0.25">
      <c r="A24" s="119" t="str">
        <f>programi!$A$2</f>
        <v>FSD</v>
      </c>
      <c r="B24" s="119" t="s">
        <v>219</v>
      </c>
      <c r="C24" s="6">
        <v>2017</v>
      </c>
      <c r="D24" s="119" t="s">
        <v>19</v>
      </c>
      <c r="E24" s="122"/>
      <c r="F24" s="119" t="s">
        <v>27</v>
      </c>
      <c r="G24" s="120"/>
      <c r="H24" s="120"/>
      <c r="I24" s="120"/>
      <c r="J24" s="120"/>
      <c r="K24" s="121"/>
      <c r="L24" s="121"/>
    </row>
    <row r="25" spans="1:12" x14ac:dyDescent="0.25">
      <c r="A25" s="2" t="str">
        <f>programi!$A$2</f>
        <v>FSD</v>
      </c>
      <c r="B25" s="2" t="s">
        <v>219</v>
      </c>
      <c r="C25" s="6">
        <v>2017</v>
      </c>
      <c r="D25" s="2" t="s">
        <v>19</v>
      </c>
      <c r="E25" s="229" t="s">
        <v>222</v>
      </c>
      <c r="F25" s="2" t="s">
        <v>28</v>
      </c>
      <c r="G25" s="118">
        <v>1</v>
      </c>
      <c r="H25" s="118">
        <v>0</v>
      </c>
      <c r="I25" s="118">
        <v>1</v>
      </c>
      <c r="J25" s="118">
        <v>0</v>
      </c>
      <c r="K25" s="43">
        <v>0</v>
      </c>
      <c r="L25" s="43">
        <v>0</v>
      </c>
    </row>
    <row r="26" spans="1:12" x14ac:dyDescent="0.25">
      <c r="A26" s="119"/>
      <c r="B26" s="119"/>
      <c r="C26" s="119"/>
      <c r="D26" s="119"/>
      <c r="E26" s="119"/>
      <c r="F26" s="119"/>
      <c r="G26" s="165">
        <f t="shared" ref="G26:L26" si="1">SUM(G16:G25)</f>
        <v>676</v>
      </c>
      <c r="H26" s="165">
        <f t="shared" si="1"/>
        <v>5</v>
      </c>
      <c r="I26" s="165">
        <f t="shared" si="1"/>
        <v>176</v>
      </c>
      <c r="J26" s="165">
        <f t="shared" si="1"/>
        <v>8</v>
      </c>
      <c r="K26" s="165">
        <f t="shared" si="1"/>
        <v>181</v>
      </c>
      <c r="L26" s="165">
        <f t="shared" si="1"/>
        <v>95</v>
      </c>
    </row>
    <row r="27" spans="1:12" x14ac:dyDescent="0.25">
      <c r="A27" s="113"/>
      <c r="B27" s="114"/>
      <c r="C27" s="114"/>
      <c r="D27" s="114"/>
      <c r="E27" s="114"/>
      <c r="F27" s="114"/>
      <c r="G27" s="115"/>
      <c r="H27" s="115"/>
      <c r="I27" s="115"/>
      <c r="J27" s="115"/>
      <c r="K27" s="116"/>
      <c r="L27" s="117"/>
    </row>
  </sheetData>
  <pageMargins left="0.70866141732283472" right="0.70866141732283472" top="0.74803149606299213" bottom="0.74803149606299213" header="0.31496062992125984" footer="0.31496062992125984"/>
  <pageSetup paperSize="9" scale="5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tabSelected="1" zoomScaleNormal="100" workbookViewId="0">
      <selection activeCell="I34" sqref="I34"/>
    </sheetView>
  </sheetViews>
  <sheetFormatPr defaultRowHeight="15" x14ac:dyDescent="0.25"/>
  <cols>
    <col min="1" max="1" width="10.85546875" customWidth="1"/>
    <col min="2" max="2" width="16.140625" customWidth="1"/>
    <col min="3" max="3" width="18.85546875" customWidth="1"/>
    <col min="4" max="4" width="34" customWidth="1"/>
    <col min="5" max="5" width="16.7109375" customWidth="1"/>
    <col min="6" max="6" width="31.28515625" customWidth="1"/>
  </cols>
  <sheetData>
    <row r="1" spans="1:6" ht="75" customHeight="1" x14ac:dyDescent="0.25">
      <c r="A1" s="56" t="s">
        <v>0</v>
      </c>
      <c r="B1" s="57" t="s">
        <v>109</v>
      </c>
      <c r="C1" s="58" t="s">
        <v>1</v>
      </c>
      <c r="D1" s="64" t="s">
        <v>25</v>
      </c>
      <c r="E1" s="58" t="s">
        <v>38</v>
      </c>
      <c r="F1" s="59" t="s">
        <v>108</v>
      </c>
    </row>
    <row r="2" spans="1:6" x14ac:dyDescent="0.25">
      <c r="A2" s="60" t="str">
        <f>programi!$A$2</f>
        <v>FSD</v>
      </c>
      <c r="B2" s="61">
        <v>2016</v>
      </c>
      <c r="C2" s="61" t="s">
        <v>39</v>
      </c>
      <c r="D2" s="61" t="s">
        <v>20</v>
      </c>
      <c r="E2" s="61" t="s">
        <v>40</v>
      </c>
      <c r="F2" s="82">
        <v>90</v>
      </c>
    </row>
    <row r="3" spans="1:6" x14ac:dyDescent="0.25">
      <c r="A3" s="62" t="str">
        <f>programi!$A$2</f>
        <v>FSD</v>
      </c>
      <c r="B3" s="61">
        <v>2016</v>
      </c>
      <c r="C3" s="63" t="s">
        <v>39</v>
      </c>
      <c r="D3" s="63" t="s">
        <v>20</v>
      </c>
      <c r="E3" s="63" t="s">
        <v>41</v>
      </c>
      <c r="F3" s="84">
        <v>50</v>
      </c>
    </row>
    <row r="4" spans="1:6" x14ac:dyDescent="0.25">
      <c r="A4" s="60" t="str">
        <f>programi!$A$2</f>
        <v>FSD</v>
      </c>
      <c r="B4" s="61">
        <v>2016</v>
      </c>
      <c r="C4" s="61" t="s">
        <v>39</v>
      </c>
      <c r="D4" s="61" t="s">
        <v>21</v>
      </c>
      <c r="E4" s="61" t="s">
        <v>40</v>
      </c>
      <c r="F4" s="82"/>
    </row>
    <row r="5" spans="1:6" x14ac:dyDescent="0.25">
      <c r="A5" s="62" t="str">
        <f>programi!$A$2</f>
        <v>FSD</v>
      </c>
      <c r="B5" s="61">
        <v>2016</v>
      </c>
      <c r="C5" s="63" t="s">
        <v>39</v>
      </c>
      <c r="D5" s="63" t="s">
        <v>21</v>
      </c>
      <c r="E5" s="63" t="s">
        <v>41</v>
      </c>
      <c r="F5" s="84"/>
    </row>
    <row r="6" spans="1:6" x14ac:dyDescent="0.25">
      <c r="A6" s="60" t="str">
        <f>programi!$A$2</f>
        <v>FSD</v>
      </c>
      <c r="B6" s="61">
        <v>2016</v>
      </c>
      <c r="C6" s="61" t="s">
        <v>42</v>
      </c>
      <c r="D6" s="61" t="s">
        <v>188</v>
      </c>
      <c r="E6" s="61" t="s">
        <v>40</v>
      </c>
      <c r="F6" s="82">
        <v>50</v>
      </c>
    </row>
    <row r="7" spans="1:6" x14ac:dyDescent="0.25">
      <c r="A7" s="62" t="str">
        <f>programi!$A$2</f>
        <v>FSD</v>
      </c>
      <c r="B7" s="61">
        <v>2016</v>
      </c>
      <c r="C7" s="63" t="s">
        <v>42</v>
      </c>
      <c r="D7" s="63" t="s">
        <v>188</v>
      </c>
      <c r="E7" s="63" t="s">
        <v>41</v>
      </c>
      <c r="F7" s="84">
        <v>75</v>
      </c>
    </row>
    <row r="8" spans="1:6" x14ac:dyDescent="0.25">
      <c r="A8" s="60" t="str">
        <f>programi!$A$2</f>
        <v>FSD</v>
      </c>
      <c r="B8" s="61">
        <v>2016</v>
      </c>
      <c r="C8" s="61" t="s">
        <v>42</v>
      </c>
      <c r="D8" s="61" t="s">
        <v>22</v>
      </c>
      <c r="E8" s="61" t="s">
        <v>40</v>
      </c>
      <c r="F8" s="82"/>
    </row>
    <row r="9" spans="1:6" x14ac:dyDescent="0.25">
      <c r="A9" s="62" t="str">
        <f>programi!$A$2</f>
        <v>FSD</v>
      </c>
      <c r="B9" s="61">
        <v>2016</v>
      </c>
      <c r="C9" s="63" t="s">
        <v>42</v>
      </c>
      <c r="D9" s="63" t="s">
        <v>22</v>
      </c>
      <c r="E9" s="63" t="s">
        <v>41</v>
      </c>
      <c r="F9" s="84"/>
    </row>
    <row r="10" spans="1:6" x14ac:dyDescent="0.25">
      <c r="A10" s="60" t="str">
        <f>programi!$A$2</f>
        <v>FSD</v>
      </c>
      <c r="B10" s="61">
        <v>2016</v>
      </c>
      <c r="C10" s="61" t="s">
        <v>36</v>
      </c>
      <c r="D10" s="61" t="s">
        <v>20</v>
      </c>
      <c r="E10" s="61" t="s">
        <v>40</v>
      </c>
      <c r="F10" s="82">
        <v>70</v>
      </c>
    </row>
    <row r="11" spans="1:6" x14ac:dyDescent="0.25">
      <c r="A11" s="62" t="str">
        <f>programi!$A$2</f>
        <v>FSD</v>
      </c>
      <c r="B11" s="61">
        <v>2016</v>
      </c>
      <c r="C11" s="63" t="s">
        <v>36</v>
      </c>
      <c r="D11" s="63" t="s">
        <v>20</v>
      </c>
      <c r="E11" s="63" t="s">
        <v>41</v>
      </c>
      <c r="F11" s="84">
        <v>120</v>
      </c>
    </row>
    <row r="12" spans="1:6" x14ac:dyDescent="0.25">
      <c r="A12" s="60" t="str">
        <f>programi!$A$2</f>
        <v>FSD</v>
      </c>
      <c r="B12" s="61">
        <v>2016</v>
      </c>
      <c r="C12" s="61" t="s">
        <v>36</v>
      </c>
      <c r="D12" s="61" t="s">
        <v>21</v>
      </c>
      <c r="E12" s="61" t="s">
        <v>40</v>
      </c>
      <c r="F12" s="82">
        <v>5</v>
      </c>
    </row>
    <row r="13" spans="1:6" x14ac:dyDescent="0.25">
      <c r="A13" s="62" t="str">
        <f>programi!$A$2</f>
        <v>FSD</v>
      </c>
      <c r="B13" s="61">
        <v>2016</v>
      </c>
      <c r="C13" s="63" t="s">
        <v>36</v>
      </c>
      <c r="D13" s="63" t="s">
        <v>21</v>
      </c>
      <c r="E13" s="63" t="s">
        <v>41</v>
      </c>
      <c r="F13" s="84">
        <v>5</v>
      </c>
    </row>
    <row r="14" spans="1:6" x14ac:dyDescent="0.25">
      <c r="A14" s="60" t="str">
        <f>programi!$A$2</f>
        <v>FSD</v>
      </c>
      <c r="B14" s="61">
        <v>2016</v>
      </c>
      <c r="C14" s="61" t="s">
        <v>43</v>
      </c>
      <c r="D14" s="61" t="s">
        <v>44</v>
      </c>
      <c r="E14" s="61" t="s">
        <v>40</v>
      </c>
      <c r="F14" s="82"/>
    </row>
    <row r="15" spans="1:6" x14ac:dyDescent="0.25">
      <c r="A15" s="62" t="str">
        <f>programi!$A$2</f>
        <v>FSD</v>
      </c>
      <c r="B15" s="61">
        <v>2016</v>
      </c>
      <c r="C15" s="63" t="s">
        <v>43</v>
      </c>
      <c r="D15" s="63" t="s">
        <v>44</v>
      </c>
      <c r="E15" s="63" t="s">
        <v>41</v>
      </c>
      <c r="F15" s="84">
        <v>9</v>
      </c>
    </row>
    <row r="16" spans="1:6" x14ac:dyDescent="0.25">
      <c r="A16" s="60" t="str">
        <f>programi!$A$2</f>
        <v>FSD</v>
      </c>
      <c r="B16" s="61">
        <v>2016</v>
      </c>
      <c r="C16" s="61" t="s">
        <v>43</v>
      </c>
      <c r="D16" s="61" t="s">
        <v>45</v>
      </c>
      <c r="E16" s="61" t="s">
        <v>40</v>
      </c>
      <c r="F16" s="82"/>
    </row>
    <row r="17" spans="1:6" x14ac:dyDescent="0.25">
      <c r="A17" s="62" t="str">
        <f>programi!$A$2</f>
        <v>FSD</v>
      </c>
      <c r="B17" s="61">
        <v>2016</v>
      </c>
      <c r="C17" s="63" t="s">
        <v>43</v>
      </c>
      <c r="D17" s="63" t="s">
        <v>45</v>
      </c>
      <c r="E17" s="63" t="s">
        <v>41</v>
      </c>
      <c r="F17" s="84"/>
    </row>
    <row r="18" spans="1:6" x14ac:dyDescent="0.25">
      <c r="A18" s="60" t="str">
        <f>programi!$A$2</f>
        <v>FSD</v>
      </c>
      <c r="B18" s="61">
        <v>2016</v>
      </c>
      <c r="C18" s="61" t="s">
        <v>43</v>
      </c>
      <c r="D18" s="61" t="s">
        <v>46</v>
      </c>
      <c r="E18" s="61" t="s">
        <v>40</v>
      </c>
      <c r="F18" s="82"/>
    </row>
    <row r="19" spans="1:6" x14ac:dyDescent="0.25">
      <c r="A19" s="62" t="str">
        <f>programi!$A$2</f>
        <v>FSD</v>
      </c>
      <c r="B19" s="61">
        <v>2016</v>
      </c>
      <c r="C19" s="63" t="s">
        <v>43</v>
      </c>
      <c r="D19" s="63" t="s">
        <v>46</v>
      </c>
      <c r="E19" s="63" t="s">
        <v>41</v>
      </c>
      <c r="F19" s="84">
        <v>40</v>
      </c>
    </row>
    <row r="20" spans="1:6" x14ac:dyDescent="0.25">
      <c r="A20" s="60" t="str">
        <f>programi!$A$2</f>
        <v>FSD</v>
      </c>
      <c r="B20" s="61">
        <v>2016</v>
      </c>
      <c r="C20" s="61" t="s">
        <v>43</v>
      </c>
      <c r="D20" s="61" t="s">
        <v>47</v>
      </c>
      <c r="E20" s="61" t="s">
        <v>40</v>
      </c>
      <c r="F20" s="82"/>
    </row>
    <row r="21" spans="1:6" x14ac:dyDescent="0.25">
      <c r="A21" s="62" t="str">
        <f>programi!$A$2</f>
        <v>FSD</v>
      </c>
      <c r="B21" s="61">
        <v>2016</v>
      </c>
      <c r="C21" s="63" t="s">
        <v>43</v>
      </c>
      <c r="D21" s="63" t="s">
        <v>47</v>
      </c>
      <c r="E21" s="63" t="s">
        <v>41</v>
      </c>
      <c r="F21" s="84">
        <v>45</v>
      </c>
    </row>
    <row r="22" spans="1:6" x14ac:dyDescent="0.25">
      <c r="A22" s="60" t="str">
        <f>programi!$A$2</f>
        <v>FSD</v>
      </c>
      <c r="B22" s="61">
        <v>2016</v>
      </c>
      <c r="C22" s="61" t="s">
        <v>19</v>
      </c>
      <c r="D22" s="65"/>
      <c r="E22" s="61" t="s">
        <v>40</v>
      </c>
      <c r="F22" s="82"/>
    </row>
    <row r="23" spans="1:6" x14ac:dyDescent="0.25">
      <c r="A23" s="62" t="str">
        <f>programi!$A$2</f>
        <v>FSD</v>
      </c>
      <c r="B23" s="61">
        <v>2016</v>
      </c>
      <c r="C23" s="63" t="s">
        <v>19</v>
      </c>
      <c r="D23" s="230" t="s">
        <v>223</v>
      </c>
      <c r="E23" s="63" t="s">
        <v>41</v>
      </c>
      <c r="F23" s="84">
        <v>4</v>
      </c>
    </row>
    <row r="24" spans="1:6" ht="6.75" customHeight="1" x14ac:dyDescent="0.25">
      <c r="A24" s="60"/>
      <c r="B24" s="61"/>
      <c r="C24" s="61"/>
      <c r="D24" s="61"/>
      <c r="E24" s="61"/>
      <c r="F24" s="82"/>
    </row>
    <row r="25" spans="1:6" ht="6.75" customHeight="1" x14ac:dyDescent="0.25">
      <c r="A25" s="62"/>
      <c r="B25" s="63"/>
      <c r="C25" s="63"/>
      <c r="D25" s="63"/>
      <c r="E25" s="63"/>
      <c r="F25" s="84"/>
    </row>
    <row r="26" spans="1:6" ht="6.75" customHeight="1" x14ac:dyDescent="0.25">
      <c r="A26" s="60"/>
      <c r="B26" s="61"/>
      <c r="C26" s="61"/>
      <c r="D26" s="61"/>
      <c r="E26" s="61"/>
      <c r="F26" s="82"/>
    </row>
    <row r="27" spans="1:6" ht="6.75" customHeight="1" x14ac:dyDescent="0.25">
      <c r="A27" s="62"/>
      <c r="B27" s="63"/>
      <c r="C27" s="63"/>
      <c r="D27" s="63"/>
      <c r="E27" s="63"/>
      <c r="F27" s="84"/>
    </row>
    <row r="28" spans="1:6" ht="6.75" customHeight="1" x14ac:dyDescent="0.25">
      <c r="A28" s="60"/>
      <c r="B28" s="61"/>
      <c r="C28" s="61"/>
      <c r="D28" s="61"/>
      <c r="E28" s="61"/>
      <c r="F28" s="82"/>
    </row>
    <row r="29" spans="1:6" ht="6.75" customHeight="1" x14ac:dyDescent="0.25">
      <c r="A29" s="62"/>
      <c r="B29" s="63"/>
      <c r="C29" s="63"/>
      <c r="D29" s="63"/>
      <c r="E29" s="63"/>
      <c r="F29" s="84"/>
    </row>
    <row r="30" spans="1:6" x14ac:dyDescent="0.25">
      <c r="A30" s="60" t="str">
        <f>programi!$A$2</f>
        <v>FSD</v>
      </c>
      <c r="B30" s="61">
        <v>2017</v>
      </c>
      <c r="C30" s="61" t="s">
        <v>39</v>
      </c>
      <c r="D30" s="61" t="s">
        <v>20</v>
      </c>
      <c r="E30" s="61" t="s">
        <v>40</v>
      </c>
      <c r="F30" s="82">
        <v>90</v>
      </c>
    </row>
    <row r="31" spans="1:6" x14ac:dyDescent="0.25">
      <c r="A31" s="62" t="str">
        <f>programi!$A$2</f>
        <v>FSD</v>
      </c>
      <c r="B31" s="61">
        <v>2017</v>
      </c>
      <c r="C31" s="63" t="s">
        <v>39</v>
      </c>
      <c r="D31" s="63" t="s">
        <v>20</v>
      </c>
      <c r="E31" s="63" t="s">
        <v>41</v>
      </c>
      <c r="F31" s="84">
        <v>35</v>
      </c>
    </row>
    <row r="32" spans="1:6" x14ac:dyDescent="0.25">
      <c r="A32" s="60" t="str">
        <f>programi!$A$2</f>
        <v>FSD</v>
      </c>
      <c r="B32" s="61">
        <v>2017</v>
      </c>
      <c r="C32" s="61" t="s">
        <v>39</v>
      </c>
      <c r="D32" s="61" t="s">
        <v>21</v>
      </c>
      <c r="E32" s="61" t="s">
        <v>40</v>
      </c>
      <c r="F32" s="82"/>
    </row>
    <row r="33" spans="1:6" x14ac:dyDescent="0.25">
      <c r="A33" s="62" t="str">
        <f>programi!$A$2</f>
        <v>FSD</v>
      </c>
      <c r="B33" s="61">
        <v>2017</v>
      </c>
      <c r="C33" s="63" t="s">
        <v>39</v>
      </c>
      <c r="D33" s="63" t="s">
        <v>21</v>
      </c>
      <c r="E33" s="63" t="s">
        <v>41</v>
      </c>
      <c r="F33" s="84"/>
    </row>
    <row r="34" spans="1:6" x14ac:dyDescent="0.25">
      <c r="A34" s="60" t="str">
        <f>programi!$A$2</f>
        <v>FSD</v>
      </c>
      <c r="B34" s="61">
        <v>2017</v>
      </c>
      <c r="C34" s="61" t="s">
        <v>42</v>
      </c>
      <c r="D34" s="61" t="s">
        <v>188</v>
      </c>
      <c r="E34" s="61" t="s">
        <v>40</v>
      </c>
      <c r="F34" s="82">
        <v>50</v>
      </c>
    </row>
    <row r="35" spans="1:6" x14ac:dyDescent="0.25">
      <c r="A35" s="62" t="str">
        <f>programi!$A$2</f>
        <v>FSD</v>
      </c>
      <c r="B35" s="61">
        <v>2017</v>
      </c>
      <c r="C35" s="63" t="s">
        <v>42</v>
      </c>
      <c r="D35" s="63" t="s">
        <v>188</v>
      </c>
      <c r="E35" s="63" t="s">
        <v>41</v>
      </c>
      <c r="F35" s="84">
        <v>30</v>
      </c>
    </row>
    <row r="36" spans="1:6" x14ac:dyDescent="0.25">
      <c r="A36" s="60" t="str">
        <f>programi!$A$2</f>
        <v>FSD</v>
      </c>
      <c r="B36" s="61">
        <v>2017</v>
      </c>
      <c r="C36" s="61" t="s">
        <v>42</v>
      </c>
      <c r="D36" s="61" t="s">
        <v>22</v>
      </c>
      <c r="E36" s="61" t="s">
        <v>40</v>
      </c>
      <c r="F36" s="82"/>
    </row>
    <row r="37" spans="1:6" x14ac:dyDescent="0.25">
      <c r="A37" s="62" t="str">
        <f>programi!$A$2</f>
        <v>FSD</v>
      </c>
      <c r="B37" s="61">
        <v>2017</v>
      </c>
      <c r="C37" s="63" t="s">
        <v>42</v>
      </c>
      <c r="D37" s="63" t="s">
        <v>22</v>
      </c>
      <c r="E37" s="63" t="s">
        <v>41</v>
      </c>
      <c r="F37" s="84"/>
    </row>
    <row r="38" spans="1:6" x14ac:dyDescent="0.25">
      <c r="A38" s="60" t="str">
        <f>programi!$A$2</f>
        <v>FSD</v>
      </c>
      <c r="B38" s="61">
        <v>2017</v>
      </c>
      <c r="C38" s="61" t="s">
        <v>19</v>
      </c>
      <c r="D38" s="65"/>
      <c r="E38" s="61" t="s">
        <v>40</v>
      </c>
      <c r="F38" s="82"/>
    </row>
    <row r="39" spans="1:6" x14ac:dyDescent="0.25">
      <c r="A39" s="62" t="str">
        <f>programi!$A$2</f>
        <v>FSD</v>
      </c>
      <c r="B39" s="61">
        <v>2017</v>
      </c>
      <c r="C39" s="63" t="s">
        <v>19</v>
      </c>
      <c r="D39" s="230" t="s">
        <v>223</v>
      </c>
      <c r="E39" s="63" t="s">
        <v>41</v>
      </c>
      <c r="F39" s="84">
        <v>1</v>
      </c>
    </row>
  </sheetData>
  <pageMargins left="0.70866141732283472" right="0.70866141732283472" top="0.74803149606299213" bottom="0.74803149606299213" header="0.31496062992125984" footer="0.31496062992125984"/>
  <pageSetup paperSize="9" scale="73" orientation="landscape"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8"/>
  <sheetViews>
    <sheetView topLeftCell="A13" zoomScaleNormal="100" workbookViewId="0">
      <selection activeCell="H30" sqref="H30"/>
    </sheetView>
  </sheetViews>
  <sheetFormatPr defaultRowHeight="15" x14ac:dyDescent="0.25"/>
  <cols>
    <col min="1" max="1" width="12" customWidth="1"/>
    <col min="2" max="2" width="11.42578125" customWidth="1"/>
    <col min="3" max="3" width="15.7109375" customWidth="1"/>
    <col min="4" max="4" width="18.85546875" customWidth="1"/>
    <col min="5" max="5" width="43.28515625" customWidth="1"/>
    <col min="6" max="6" width="16.7109375" customWidth="1"/>
    <col min="7" max="7" width="22" style="1" customWidth="1"/>
    <col min="8" max="8" width="21.28515625" customWidth="1"/>
    <col min="9" max="9" width="19.42578125" customWidth="1"/>
  </cols>
  <sheetData>
    <row r="1" spans="1:9" s="1" customFormat="1" ht="68.25" customHeight="1" x14ac:dyDescent="0.25">
      <c r="A1" s="66" t="s">
        <v>0</v>
      </c>
      <c r="B1" s="64" t="s">
        <v>109</v>
      </c>
      <c r="C1" s="64" t="s">
        <v>110</v>
      </c>
      <c r="D1" s="64" t="s">
        <v>1</v>
      </c>
      <c r="E1" s="64" t="s">
        <v>57</v>
      </c>
      <c r="F1" s="64" t="s">
        <v>38</v>
      </c>
      <c r="G1" s="64" t="s">
        <v>49</v>
      </c>
      <c r="H1" s="64" t="s">
        <v>50</v>
      </c>
      <c r="I1" s="67" t="s">
        <v>51</v>
      </c>
    </row>
    <row r="2" spans="1:9" x14ac:dyDescent="0.25">
      <c r="A2" s="60" t="str">
        <f>programi!$A$2</f>
        <v>FSD</v>
      </c>
      <c r="B2" s="61">
        <v>2016</v>
      </c>
      <c r="C2" s="61" t="s">
        <v>24</v>
      </c>
      <c r="D2" s="61" t="s">
        <v>39</v>
      </c>
      <c r="E2" s="61" t="s">
        <v>20</v>
      </c>
      <c r="F2" s="61" t="s">
        <v>40</v>
      </c>
      <c r="G2" s="29" t="s">
        <v>52</v>
      </c>
      <c r="H2" s="81">
        <v>22</v>
      </c>
      <c r="I2" s="82">
        <v>26</v>
      </c>
    </row>
    <row r="3" spans="1:9" x14ac:dyDescent="0.25">
      <c r="A3" s="62" t="str">
        <f>programi!$A$2</f>
        <v>FSD</v>
      </c>
      <c r="B3" s="61">
        <v>2016</v>
      </c>
      <c r="C3" s="61" t="s">
        <v>24</v>
      </c>
      <c r="D3" s="63" t="s">
        <v>39</v>
      </c>
      <c r="E3" s="63" t="s">
        <v>20</v>
      </c>
      <c r="F3" s="63" t="s">
        <v>41</v>
      </c>
      <c r="G3" s="30" t="s">
        <v>52</v>
      </c>
      <c r="H3" s="83">
        <v>2</v>
      </c>
      <c r="I3" s="84">
        <v>0</v>
      </c>
    </row>
    <row r="4" spans="1:9" x14ac:dyDescent="0.25">
      <c r="A4" s="60" t="str">
        <f>programi!$A$2</f>
        <v>FSD</v>
      </c>
      <c r="B4" s="61">
        <v>2016</v>
      </c>
      <c r="C4" s="61" t="s">
        <v>24</v>
      </c>
      <c r="D4" s="61" t="s">
        <v>39</v>
      </c>
      <c r="E4" s="61" t="s">
        <v>21</v>
      </c>
      <c r="F4" s="61" t="s">
        <v>40</v>
      </c>
      <c r="G4" s="29" t="s">
        <v>52</v>
      </c>
      <c r="H4" s="81"/>
      <c r="I4" s="82"/>
    </row>
    <row r="5" spans="1:9" x14ac:dyDescent="0.25">
      <c r="A5" s="62" t="str">
        <f>programi!$A$2</f>
        <v>FSD</v>
      </c>
      <c r="B5" s="61">
        <v>2016</v>
      </c>
      <c r="C5" s="61" t="s">
        <v>24</v>
      </c>
      <c r="D5" s="63" t="s">
        <v>39</v>
      </c>
      <c r="E5" s="63" t="s">
        <v>21</v>
      </c>
      <c r="F5" s="63" t="s">
        <v>41</v>
      </c>
      <c r="G5" s="30" t="s">
        <v>52</v>
      </c>
      <c r="H5" s="83"/>
      <c r="I5" s="84"/>
    </row>
    <row r="6" spans="1:9" x14ac:dyDescent="0.25">
      <c r="A6" s="60" t="str">
        <f>programi!$A$2</f>
        <v>FSD</v>
      </c>
      <c r="B6" s="61">
        <v>2016</v>
      </c>
      <c r="C6" s="61" t="s">
        <v>24</v>
      </c>
      <c r="D6" s="61" t="s">
        <v>42</v>
      </c>
      <c r="E6" s="61" t="s">
        <v>188</v>
      </c>
      <c r="F6" s="61" t="s">
        <v>40</v>
      </c>
      <c r="G6" s="29" t="s">
        <v>52</v>
      </c>
      <c r="H6" s="81">
        <v>2</v>
      </c>
      <c r="I6" s="82">
        <v>2</v>
      </c>
    </row>
    <row r="7" spans="1:9" x14ac:dyDescent="0.25">
      <c r="A7" s="62" t="str">
        <f>programi!$A$2</f>
        <v>FSD</v>
      </c>
      <c r="B7" s="61">
        <v>2016</v>
      </c>
      <c r="C7" s="61" t="s">
        <v>24</v>
      </c>
      <c r="D7" s="63" t="s">
        <v>42</v>
      </c>
      <c r="E7" s="63" t="s">
        <v>188</v>
      </c>
      <c r="F7" s="63" t="s">
        <v>41</v>
      </c>
      <c r="G7" s="30" t="s">
        <v>52</v>
      </c>
      <c r="H7" s="83">
        <v>1</v>
      </c>
      <c r="I7" s="84">
        <v>1</v>
      </c>
    </row>
    <row r="8" spans="1:9" x14ac:dyDescent="0.25">
      <c r="A8" s="60" t="str">
        <f>programi!$A$2</f>
        <v>FSD</v>
      </c>
      <c r="B8" s="61">
        <v>2016</v>
      </c>
      <c r="C8" s="61" t="s">
        <v>24</v>
      </c>
      <c r="D8" s="61" t="s">
        <v>42</v>
      </c>
      <c r="E8" s="61" t="s">
        <v>22</v>
      </c>
      <c r="F8" s="61" t="s">
        <v>40</v>
      </c>
      <c r="G8" s="29" t="s">
        <v>52</v>
      </c>
      <c r="H8" s="81"/>
      <c r="I8" s="82"/>
    </row>
    <row r="9" spans="1:9" x14ac:dyDescent="0.25">
      <c r="A9" s="62" t="str">
        <f>programi!$A$2</f>
        <v>FSD</v>
      </c>
      <c r="B9" s="61">
        <v>2016</v>
      </c>
      <c r="C9" s="61" t="s">
        <v>24</v>
      </c>
      <c r="D9" s="63" t="s">
        <v>42</v>
      </c>
      <c r="E9" s="63" t="s">
        <v>22</v>
      </c>
      <c r="F9" s="63" t="s">
        <v>41</v>
      </c>
      <c r="G9" s="30" t="s">
        <v>52</v>
      </c>
      <c r="H9" s="83"/>
      <c r="I9" s="84"/>
    </row>
    <row r="10" spans="1:9" x14ac:dyDescent="0.25">
      <c r="A10" s="60" t="str">
        <f>programi!$A$2</f>
        <v>FSD</v>
      </c>
      <c r="B10" s="61">
        <v>2016</v>
      </c>
      <c r="C10" s="61" t="s">
        <v>24</v>
      </c>
      <c r="D10" s="61" t="s">
        <v>19</v>
      </c>
      <c r="E10" s="68"/>
      <c r="F10" s="61" t="s">
        <v>40</v>
      </c>
      <c r="G10" s="29" t="s">
        <v>52</v>
      </c>
      <c r="H10" s="81"/>
      <c r="I10" s="82"/>
    </row>
    <row r="11" spans="1:9" x14ac:dyDescent="0.25">
      <c r="A11" s="62" t="str">
        <f>programi!$A$2</f>
        <v>FSD</v>
      </c>
      <c r="B11" s="61">
        <v>2016</v>
      </c>
      <c r="C11" s="61" t="s">
        <v>24</v>
      </c>
      <c r="D11" s="63" t="s">
        <v>19</v>
      </c>
      <c r="E11" s="68"/>
      <c r="F11" s="63" t="s">
        <v>41</v>
      </c>
      <c r="G11" s="30" t="s">
        <v>52</v>
      </c>
      <c r="H11" s="83"/>
      <c r="I11" s="84"/>
    </row>
    <row r="12" spans="1:9" x14ac:dyDescent="0.25">
      <c r="A12" s="60" t="str">
        <f>programi!$A$2</f>
        <v>FSD</v>
      </c>
      <c r="B12" s="61">
        <v>2016</v>
      </c>
      <c r="C12" s="61" t="s">
        <v>24</v>
      </c>
      <c r="D12" s="61" t="s">
        <v>36</v>
      </c>
      <c r="E12" s="61" t="s">
        <v>20</v>
      </c>
      <c r="F12" s="61" t="s">
        <v>40</v>
      </c>
      <c r="G12" s="29" t="s">
        <v>52</v>
      </c>
      <c r="H12" s="81"/>
      <c r="I12" s="82"/>
    </row>
    <row r="13" spans="1:9" x14ac:dyDescent="0.25">
      <c r="A13" s="62" t="str">
        <f>programi!$A$2</f>
        <v>FSD</v>
      </c>
      <c r="B13" s="61">
        <v>2016</v>
      </c>
      <c r="C13" s="61" t="s">
        <v>24</v>
      </c>
      <c r="D13" s="63" t="s">
        <v>36</v>
      </c>
      <c r="E13" s="63" t="s">
        <v>20</v>
      </c>
      <c r="F13" s="63" t="s">
        <v>41</v>
      </c>
      <c r="G13" s="30" t="s">
        <v>52</v>
      </c>
      <c r="H13" s="83"/>
      <c r="I13" s="84"/>
    </row>
    <row r="14" spans="1:9" x14ac:dyDescent="0.25">
      <c r="A14" s="60" t="str">
        <f>programi!$A$2</f>
        <v>FSD</v>
      </c>
      <c r="B14" s="61">
        <v>2016</v>
      </c>
      <c r="C14" s="61" t="s">
        <v>24</v>
      </c>
      <c r="D14" s="61" t="s">
        <v>36</v>
      </c>
      <c r="E14" s="61" t="s">
        <v>21</v>
      </c>
      <c r="F14" s="61" t="s">
        <v>40</v>
      </c>
      <c r="G14" s="29" t="s">
        <v>52</v>
      </c>
      <c r="H14" s="81"/>
      <c r="I14" s="82"/>
    </row>
    <row r="15" spans="1:9" x14ac:dyDescent="0.25">
      <c r="A15" s="62" t="str">
        <f>programi!$A$2</f>
        <v>FSD</v>
      </c>
      <c r="B15" s="61">
        <v>2016</v>
      </c>
      <c r="C15" s="61" t="s">
        <v>24</v>
      </c>
      <c r="D15" s="63" t="s">
        <v>36</v>
      </c>
      <c r="E15" s="63" t="s">
        <v>21</v>
      </c>
      <c r="F15" s="63" t="s">
        <v>41</v>
      </c>
      <c r="G15" s="30" t="s">
        <v>52</v>
      </c>
      <c r="H15" s="83"/>
      <c r="I15" s="84"/>
    </row>
    <row r="16" spans="1:9" x14ac:dyDescent="0.25">
      <c r="A16" s="60" t="str">
        <f>programi!$A$2</f>
        <v>FSD</v>
      </c>
      <c r="B16" s="61">
        <v>2016</v>
      </c>
      <c r="C16" s="61" t="s">
        <v>24</v>
      </c>
      <c r="D16" s="61" t="s">
        <v>39</v>
      </c>
      <c r="E16" s="61" t="s">
        <v>20</v>
      </c>
      <c r="F16" s="61" t="s">
        <v>40</v>
      </c>
      <c r="G16" s="29" t="s">
        <v>53</v>
      </c>
      <c r="H16" s="81"/>
      <c r="I16" s="82"/>
    </row>
    <row r="17" spans="1:9" x14ac:dyDescent="0.25">
      <c r="A17" s="62" t="str">
        <f>programi!$A$2</f>
        <v>FSD</v>
      </c>
      <c r="B17" s="61">
        <v>2016</v>
      </c>
      <c r="C17" s="61" t="s">
        <v>24</v>
      </c>
      <c r="D17" s="63" t="s">
        <v>39</v>
      </c>
      <c r="E17" s="63" t="s">
        <v>20</v>
      </c>
      <c r="F17" s="63" t="s">
        <v>41</v>
      </c>
      <c r="G17" s="30" t="s">
        <v>53</v>
      </c>
      <c r="H17" s="83"/>
      <c r="I17" s="84"/>
    </row>
    <row r="18" spans="1:9" x14ac:dyDescent="0.25">
      <c r="A18" s="60" t="str">
        <f>programi!$A$2</f>
        <v>FSD</v>
      </c>
      <c r="B18" s="61">
        <v>2016</v>
      </c>
      <c r="C18" s="61" t="s">
        <v>24</v>
      </c>
      <c r="D18" s="61" t="s">
        <v>39</v>
      </c>
      <c r="E18" s="61" t="s">
        <v>21</v>
      </c>
      <c r="F18" s="61" t="s">
        <v>40</v>
      </c>
      <c r="G18" s="29" t="s">
        <v>53</v>
      </c>
      <c r="H18" s="81"/>
      <c r="I18" s="82"/>
    </row>
    <row r="19" spans="1:9" x14ac:dyDescent="0.25">
      <c r="A19" s="62" t="str">
        <f>programi!$A$2</f>
        <v>FSD</v>
      </c>
      <c r="B19" s="61">
        <v>2016</v>
      </c>
      <c r="C19" s="61" t="s">
        <v>24</v>
      </c>
      <c r="D19" s="63" t="s">
        <v>39</v>
      </c>
      <c r="E19" s="63" t="s">
        <v>21</v>
      </c>
      <c r="F19" s="63" t="s">
        <v>41</v>
      </c>
      <c r="G19" s="30" t="s">
        <v>53</v>
      </c>
      <c r="H19" s="83"/>
      <c r="I19" s="84"/>
    </row>
    <row r="20" spans="1:9" x14ac:dyDescent="0.25">
      <c r="A20" s="60" t="str">
        <f>programi!$A$2</f>
        <v>FSD</v>
      </c>
      <c r="B20" s="61">
        <v>2016</v>
      </c>
      <c r="C20" s="61" t="s">
        <v>24</v>
      </c>
      <c r="D20" s="61" t="s">
        <v>42</v>
      </c>
      <c r="E20" s="61" t="s">
        <v>188</v>
      </c>
      <c r="F20" s="61" t="s">
        <v>40</v>
      </c>
      <c r="G20" s="29" t="s">
        <v>53</v>
      </c>
      <c r="H20" s="81"/>
      <c r="I20" s="82"/>
    </row>
    <row r="21" spans="1:9" x14ac:dyDescent="0.25">
      <c r="A21" s="62" t="str">
        <f>programi!$A$2</f>
        <v>FSD</v>
      </c>
      <c r="B21" s="61">
        <v>2016</v>
      </c>
      <c r="C21" s="61" t="s">
        <v>24</v>
      </c>
      <c r="D21" s="63" t="s">
        <v>42</v>
      </c>
      <c r="E21" s="61" t="s">
        <v>188</v>
      </c>
      <c r="F21" s="63" t="s">
        <v>41</v>
      </c>
      <c r="G21" s="30" t="s">
        <v>53</v>
      </c>
      <c r="H21" s="83"/>
      <c r="I21" s="84"/>
    </row>
    <row r="22" spans="1:9" x14ac:dyDescent="0.25">
      <c r="A22" s="60" t="str">
        <f>programi!$A$2</f>
        <v>FSD</v>
      </c>
      <c r="B22" s="61">
        <v>2016</v>
      </c>
      <c r="C22" s="61" t="s">
        <v>24</v>
      </c>
      <c r="D22" s="61" t="s">
        <v>42</v>
      </c>
      <c r="E22" s="61" t="s">
        <v>22</v>
      </c>
      <c r="F22" s="61" t="s">
        <v>40</v>
      </c>
      <c r="G22" s="29" t="s">
        <v>53</v>
      </c>
      <c r="H22" s="81"/>
      <c r="I22" s="82"/>
    </row>
    <row r="23" spans="1:9" x14ac:dyDescent="0.25">
      <c r="A23" s="62" t="str">
        <f>programi!$A$2</f>
        <v>FSD</v>
      </c>
      <c r="B23" s="61">
        <v>2016</v>
      </c>
      <c r="C23" s="61" t="s">
        <v>24</v>
      </c>
      <c r="D23" s="63" t="s">
        <v>42</v>
      </c>
      <c r="E23" s="63" t="s">
        <v>22</v>
      </c>
      <c r="F23" s="63" t="s">
        <v>41</v>
      </c>
      <c r="G23" s="30" t="s">
        <v>53</v>
      </c>
      <c r="H23" s="83"/>
      <c r="I23" s="84"/>
    </row>
    <row r="24" spans="1:9" x14ac:dyDescent="0.25">
      <c r="A24" s="60" t="str">
        <f>programi!$A$2</f>
        <v>FSD</v>
      </c>
      <c r="B24" s="61">
        <v>2016</v>
      </c>
      <c r="C24" s="61" t="s">
        <v>24</v>
      </c>
      <c r="D24" s="61" t="s">
        <v>19</v>
      </c>
      <c r="E24" s="68"/>
      <c r="F24" s="61" t="s">
        <v>40</v>
      </c>
      <c r="G24" s="29" t="s">
        <v>53</v>
      </c>
      <c r="H24" s="81"/>
      <c r="I24" s="82"/>
    </row>
    <row r="25" spans="1:9" x14ac:dyDescent="0.25">
      <c r="A25" s="62" t="str">
        <f>programi!$A$2</f>
        <v>FSD</v>
      </c>
      <c r="B25" s="61">
        <v>2016</v>
      </c>
      <c r="C25" s="61" t="s">
        <v>24</v>
      </c>
      <c r="D25" s="63" t="s">
        <v>19</v>
      </c>
      <c r="E25" s="68"/>
      <c r="F25" s="63" t="s">
        <v>41</v>
      </c>
      <c r="G25" s="30" t="s">
        <v>53</v>
      </c>
      <c r="H25" s="83"/>
      <c r="I25" s="84"/>
    </row>
    <row r="26" spans="1:9" x14ac:dyDescent="0.25">
      <c r="A26" s="60" t="str">
        <f>programi!$A$2</f>
        <v>FSD</v>
      </c>
      <c r="B26" s="61">
        <v>2016</v>
      </c>
      <c r="C26" s="61" t="s">
        <v>24</v>
      </c>
      <c r="D26" s="61" t="s">
        <v>36</v>
      </c>
      <c r="E26" s="61" t="s">
        <v>20</v>
      </c>
      <c r="F26" s="61" t="s">
        <v>40</v>
      </c>
      <c r="G26" s="29" t="s">
        <v>53</v>
      </c>
      <c r="H26" s="81"/>
      <c r="I26" s="82"/>
    </row>
    <row r="27" spans="1:9" x14ac:dyDescent="0.25">
      <c r="A27" s="62" t="str">
        <f>programi!$A$2</f>
        <v>FSD</v>
      </c>
      <c r="B27" s="61">
        <v>2016</v>
      </c>
      <c r="C27" s="61" t="s">
        <v>24</v>
      </c>
      <c r="D27" s="63" t="s">
        <v>36</v>
      </c>
      <c r="E27" s="63" t="s">
        <v>20</v>
      </c>
      <c r="F27" s="63" t="s">
        <v>41</v>
      </c>
      <c r="G27" s="30" t="s">
        <v>53</v>
      </c>
      <c r="H27" s="83"/>
      <c r="I27" s="84"/>
    </row>
    <row r="28" spans="1:9" x14ac:dyDescent="0.25">
      <c r="A28" s="60" t="str">
        <f>programi!$A$2</f>
        <v>FSD</v>
      </c>
      <c r="B28" s="61">
        <v>2016</v>
      </c>
      <c r="C28" s="61" t="s">
        <v>24</v>
      </c>
      <c r="D28" s="61" t="s">
        <v>36</v>
      </c>
      <c r="E28" s="61" t="s">
        <v>21</v>
      </c>
      <c r="F28" s="61" t="s">
        <v>40</v>
      </c>
      <c r="G28" s="29" t="s">
        <v>53</v>
      </c>
      <c r="H28" s="81"/>
      <c r="I28" s="82"/>
    </row>
    <row r="29" spans="1:9" x14ac:dyDescent="0.25">
      <c r="A29" s="62" t="str">
        <f>programi!$A$2</f>
        <v>FSD</v>
      </c>
      <c r="B29" s="61">
        <v>2016</v>
      </c>
      <c r="C29" s="61" t="s">
        <v>24</v>
      </c>
      <c r="D29" s="63" t="s">
        <v>36</v>
      </c>
      <c r="E29" s="63" t="s">
        <v>21</v>
      </c>
      <c r="F29" s="63" t="s">
        <v>41</v>
      </c>
      <c r="G29" s="30" t="s">
        <v>53</v>
      </c>
      <c r="H29" s="83"/>
      <c r="I29" s="84"/>
    </row>
    <row r="30" spans="1:9" ht="45" x14ac:dyDescent="0.25">
      <c r="A30" s="60" t="str">
        <f>programi!$A$2</f>
        <v>FSD</v>
      </c>
      <c r="B30" s="61">
        <v>2016</v>
      </c>
      <c r="C30" s="61" t="s">
        <v>24</v>
      </c>
      <c r="D30" s="61" t="s">
        <v>39</v>
      </c>
      <c r="E30" s="61" t="s">
        <v>20</v>
      </c>
      <c r="F30" s="61" t="s">
        <v>40</v>
      </c>
      <c r="G30" s="29" t="s">
        <v>54</v>
      </c>
      <c r="H30" s="81"/>
      <c r="I30" s="82">
        <v>1</v>
      </c>
    </row>
    <row r="31" spans="1:9" ht="45" x14ac:dyDescent="0.25">
      <c r="A31" s="62" t="str">
        <f>programi!$A$2</f>
        <v>FSD</v>
      </c>
      <c r="B31" s="61">
        <v>2016</v>
      </c>
      <c r="C31" s="61" t="s">
        <v>24</v>
      </c>
      <c r="D31" s="63" t="s">
        <v>39</v>
      </c>
      <c r="E31" s="63" t="s">
        <v>20</v>
      </c>
      <c r="F31" s="63" t="s">
        <v>41</v>
      </c>
      <c r="G31" s="30" t="s">
        <v>54</v>
      </c>
      <c r="H31" s="83"/>
      <c r="I31" s="84"/>
    </row>
    <row r="32" spans="1:9" ht="45" x14ac:dyDescent="0.25">
      <c r="A32" s="60" t="str">
        <f>programi!$A$2</f>
        <v>FSD</v>
      </c>
      <c r="B32" s="61">
        <v>2016</v>
      </c>
      <c r="C32" s="61" t="s">
        <v>24</v>
      </c>
      <c r="D32" s="61" t="s">
        <v>39</v>
      </c>
      <c r="E32" s="61" t="s">
        <v>21</v>
      </c>
      <c r="F32" s="61" t="s">
        <v>40</v>
      </c>
      <c r="G32" s="29" t="s">
        <v>54</v>
      </c>
      <c r="H32" s="81"/>
      <c r="I32" s="82"/>
    </row>
    <row r="33" spans="1:9" ht="45" x14ac:dyDescent="0.25">
      <c r="A33" s="62" t="str">
        <f>programi!$A$2</f>
        <v>FSD</v>
      </c>
      <c r="B33" s="61">
        <v>2016</v>
      </c>
      <c r="C33" s="61" t="s">
        <v>24</v>
      </c>
      <c r="D33" s="63" t="s">
        <v>39</v>
      </c>
      <c r="E33" s="63" t="s">
        <v>21</v>
      </c>
      <c r="F33" s="63" t="s">
        <v>41</v>
      </c>
      <c r="G33" s="30" t="s">
        <v>54</v>
      </c>
      <c r="H33" s="83"/>
      <c r="I33" s="84"/>
    </row>
    <row r="34" spans="1:9" ht="45" x14ac:dyDescent="0.25">
      <c r="A34" s="60" t="str">
        <f>programi!$A$2</f>
        <v>FSD</v>
      </c>
      <c r="B34" s="61">
        <v>2016</v>
      </c>
      <c r="C34" s="61" t="s">
        <v>24</v>
      </c>
      <c r="D34" s="61" t="s">
        <v>42</v>
      </c>
      <c r="E34" s="61" t="s">
        <v>188</v>
      </c>
      <c r="F34" s="61" t="s">
        <v>40</v>
      </c>
      <c r="G34" s="29" t="s">
        <v>54</v>
      </c>
      <c r="H34" s="81"/>
      <c r="I34" s="82"/>
    </row>
    <row r="35" spans="1:9" ht="45" x14ac:dyDescent="0.25">
      <c r="A35" s="62" t="str">
        <f>programi!$A$2</f>
        <v>FSD</v>
      </c>
      <c r="B35" s="61">
        <v>2016</v>
      </c>
      <c r="C35" s="61" t="s">
        <v>24</v>
      </c>
      <c r="D35" s="63" t="s">
        <v>42</v>
      </c>
      <c r="E35" s="61" t="s">
        <v>188</v>
      </c>
      <c r="F35" s="63" t="s">
        <v>41</v>
      </c>
      <c r="G35" s="30" t="s">
        <v>54</v>
      </c>
      <c r="H35" s="83"/>
      <c r="I35" s="84"/>
    </row>
    <row r="36" spans="1:9" ht="45" x14ac:dyDescent="0.25">
      <c r="A36" s="60" t="str">
        <f>programi!$A$2</f>
        <v>FSD</v>
      </c>
      <c r="B36" s="61">
        <v>2016</v>
      </c>
      <c r="C36" s="61" t="s">
        <v>24</v>
      </c>
      <c r="D36" s="61" t="s">
        <v>42</v>
      </c>
      <c r="E36" s="61" t="s">
        <v>22</v>
      </c>
      <c r="F36" s="61" t="s">
        <v>40</v>
      </c>
      <c r="G36" s="29" t="s">
        <v>54</v>
      </c>
      <c r="H36" s="81"/>
      <c r="I36" s="82"/>
    </row>
    <row r="37" spans="1:9" ht="45" x14ac:dyDescent="0.25">
      <c r="A37" s="62" t="str">
        <f>programi!$A$2</f>
        <v>FSD</v>
      </c>
      <c r="B37" s="61">
        <v>2016</v>
      </c>
      <c r="C37" s="61" t="s">
        <v>24</v>
      </c>
      <c r="D37" s="63" t="s">
        <v>42</v>
      </c>
      <c r="E37" s="63" t="s">
        <v>22</v>
      </c>
      <c r="F37" s="63" t="s">
        <v>41</v>
      </c>
      <c r="G37" s="30" t="s">
        <v>54</v>
      </c>
      <c r="H37" s="83"/>
      <c r="I37" s="84"/>
    </row>
    <row r="38" spans="1:9" ht="45" x14ac:dyDescent="0.25">
      <c r="A38" s="60" t="str">
        <f>programi!$A$2</f>
        <v>FSD</v>
      </c>
      <c r="B38" s="61">
        <v>2016</v>
      </c>
      <c r="C38" s="61" t="s">
        <v>24</v>
      </c>
      <c r="D38" s="61" t="s">
        <v>19</v>
      </c>
      <c r="E38" s="68"/>
      <c r="F38" s="61" t="s">
        <v>40</v>
      </c>
      <c r="G38" s="29" t="s">
        <v>54</v>
      </c>
      <c r="H38" s="81"/>
      <c r="I38" s="82"/>
    </row>
    <row r="39" spans="1:9" ht="45" x14ac:dyDescent="0.25">
      <c r="A39" s="62" t="str">
        <f>programi!$A$2</f>
        <v>FSD</v>
      </c>
      <c r="B39" s="61">
        <v>2016</v>
      </c>
      <c r="C39" s="61" t="s">
        <v>24</v>
      </c>
      <c r="D39" s="63" t="s">
        <v>19</v>
      </c>
      <c r="E39" s="68"/>
      <c r="F39" s="63" t="s">
        <v>41</v>
      </c>
      <c r="G39" s="30" t="s">
        <v>54</v>
      </c>
      <c r="H39" s="83"/>
      <c r="I39" s="84"/>
    </row>
    <row r="40" spans="1:9" ht="45" x14ac:dyDescent="0.25">
      <c r="A40" s="60" t="str">
        <f>programi!$A$2</f>
        <v>FSD</v>
      </c>
      <c r="B40" s="61">
        <v>2016</v>
      </c>
      <c r="C40" s="61" t="s">
        <v>24</v>
      </c>
      <c r="D40" s="61" t="s">
        <v>36</v>
      </c>
      <c r="E40" s="61" t="s">
        <v>20</v>
      </c>
      <c r="F40" s="61" t="s">
        <v>40</v>
      </c>
      <c r="G40" s="29" t="s">
        <v>54</v>
      </c>
      <c r="H40" s="81"/>
      <c r="I40" s="82"/>
    </row>
    <row r="41" spans="1:9" ht="45" x14ac:dyDescent="0.25">
      <c r="A41" s="62" t="str">
        <f>programi!$A$2</f>
        <v>FSD</v>
      </c>
      <c r="B41" s="61">
        <v>2016</v>
      </c>
      <c r="C41" s="61" t="s">
        <v>24</v>
      </c>
      <c r="D41" s="63" t="s">
        <v>36</v>
      </c>
      <c r="E41" s="63" t="s">
        <v>20</v>
      </c>
      <c r="F41" s="63" t="s">
        <v>41</v>
      </c>
      <c r="G41" s="30" t="s">
        <v>54</v>
      </c>
      <c r="H41" s="83"/>
      <c r="I41" s="84"/>
    </row>
    <row r="42" spans="1:9" ht="45" x14ac:dyDescent="0.25">
      <c r="A42" s="60" t="str">
        <f>programi!$A$2</f>
        <v>FSD</v>
      </c>
      <c r="B42" s="61">
        <v>2016</v>
      </c>
      <c r="C42" s="61" t="s">
        <v>24</v>
      </c>
      <c r="D42" s="61" t="s">
        <v>36</v>
      </c>
      <c r="E42" s="61" t="s">
        <v>21</v>
      </c>
      <c r="F42" s="61" t="s">
        <v>40</v>
      </c>
      <c r="G42" s="29" t="s">
        <v>54</v>
      </c>
      <c r="H42" s="81"/>
      <c r="I42" s="82"/>
    </row>
    <row r="43" spans="1:9" ht="45" x14ac:dyDescent="0.25">
      <c r="A43" s="62" t="str">
        <f>programi!$A$2</f>
        <v>FSD</v>
      </c>
      <c r="B43" s="61">
        <v>2016</v>
      </c>
      <c r="C43" s="61" t="s">
        <v>24</v>
      </c>
      <c r="D43" s="63" t="s">
        <v>36</v>
      </c>
      <c r="E43" s="63" t="s">
        <v>21</v>
      </c>
      <c r="F43" s="63" t="s">
        <v>41</v>
      </c>
      <c r="G43" s="30" t="s">
        <v>54</v>
      </c>
      <c r="H43" s="83"/>
      <c r="I43" s="84"/>
    </row>
    <row r="44" spans="1:9" ht="45" x14ac:dyDescent="0.25">
      <c r="A44" s="60" t="str">
        <f>programi!$A$2</f>
        <v>FSD</v>
      </c>
      <c r="B44" s="61">
        <v>2016</v>
      </c>
      <c r="C44" s="61" t="s">
        <v>24</v>
      </c>
      <c r="D44" s="61" t="s">
        <v>39</v>
      </c>
      <c r="E44" s="61" t="s">
        <v>20</v>
      </c>
      <c r="F44" s="61" t="s">
        <v>40</v>
      </c>
      <c r="G44" s="29" t="s">
        <v>55</v>
      </c>
      <c r="H44" s="81"/>
      <c r="I44" s="82"/>
    </row>
    <row r="45" spans="1:9" ht="45" x14ac:dyDescent="0.25">
      <c r="A45" s="62" t="str">
        <f>programi!$A$2</f>
        <v>FSD</v>
      </c>
      <c r="B45" s="61">
        <v>2016</v>
      </c>
      <c r="C45" s="61" t="s">
        <v>24</v>
      </c>
      <c r="D45" s="63" t="s">
        <v>39</v>
      </c>
      <c r="E45" s="63" t="s">
        <v>20</v>
      </c>
      <c r="F45" s="63" t="s">
        <v>41</v>
      </c>
      <c r="G45" s="30" t="s">
        <v>56</v>
      </c>
      <c r="H45" s="83"/>
      <c r="I45" s="84"/>
    </row>
    <row r="46" spans="1:9" ht="45" x14ac:dyDescent="0.25">
      <c r="A46" s="60" t="str">
        <f>programi!$A$2</f>
        <v>FSD</v>
      </c>
      <c r="B46" s="61">
        <v>2016</v>
      </c>
      <c r="C46" s="61" t="s">
        <v>24</v>
      </c>
      <c r="D46" s="61" t="s">
        <v>39</v>
      </c>
      <c r="E46" s="61" t="s">
        <v>21</v>
      </c>
      <c r="F46" s="61" t="s">
        <v>40</v>
      </c>
      <c r="G46" s="29" t="s">
        <v>56</v>
      </c>
      <c r="H46" s="81"/>
      <c r="I46" s="82"/>
    </row>
    <row r="47" spans="1:9" ht="45" x14ac:dyDescent="0.25">
      <c r="A47" s="62" t="str">
        <f>programi!$A$2</f>
        <v>FSD</v>
      </c>
      <c r="B47" s="61">
        <v>2016</v>
      </c>
      <c r="C47" s="61" t="s">
        <v>24</v>
      </c>
      <c r="D47" s="63" t="s">
        <v>39</v>
      </c>
      <c r="E47" s="63" t="s">
        <v>21</v>
      </c>
      <c r="F47" s="63" t="s">
        <v>41</v>
      </c>
      <c r="G47" s="30" t="s">
        <v>56</v>
      </c>
      <c r="H47" s="83"/>
      <c r="I47" s="84"/>
    </row>
    <row r="48" spans="1:9" ht="45" x14ac:dyDescent="0.25">
      <c r="A48" s="60" t="str">
        <f>programi!$A$2</f>
        <v>FSD</v>
      </c>
      <c r="B48" s="61">
        <v>2016</v>
      </c>
      <c r="C48" s="61" t="s">
        <v>24</v>
      </c>
      <c r="D48" s="61" t="s">
        <v>42</v>
      </c>
      <c r="E48" s="61" t="s">
        <v>188</v>
      </c>
      <c r="F48" s="61" t="s">
        <v>40</v>
      </c>
      <c r="G48" s="29" t="s">
        <v>56</v>
      </c>
      <c r="H48" s="81"/>
      <c r="I48" s="82"/>
    </row>
    <row r="49" spans="1:9" ht="45" x14ac:dyDescent="0.25">
      <c r="A49" s="62" t="str">
        <f>programi!$A$2</f>
        <v>FSD</v>
      </c>
      <c r="B49" s="61">
        <v>2016</v>
      </c>
      <c r="C49" s="61" t="s">
        <v>24</v>
      </c>
      <c r="D49" s="63" t="s">
        <v>42</v>
      </c>
      <c r="E49" s="61" t="s">
        <v>188</v>
      </c>
      <c r="F49" s="63" t="s">
        <v>41</v>
      </c>
      <c r="G49" s="30" t="s">
        <v>56</v>
      </c>
      <c r="H49" s="83"/>
      <c r="I49" s="84"/>
    </row>
    <row r="50" spans="1:9" ht="45" x14ac:dyDescent="0.25">
      <c r="A50" s="60" t="str">
        <f>programi!$A$2</f>
        <v>FSD</v>
      </c>
      <c r="B50" s="61">
        <v>2016</v>
      </c>
      <c r="C50" s="61" t="s">
        <v>24</v>
      </c>
      <c r="D50" s="61" t="s">
        <v>42</v>
      </c>
      <c r="E50" s="61" t="s">
        <v>22</v>
      </c>
      <c r="F50" s="61" t="s">
        <v>40</v>
      </c>
      <c r="G50" s="29" t="s">
        <v>56</v>
      </c>
      <c r="H50" s="81"/>
      <c r="I50" s="82"/>
    </row>
    <row r="51" spans="1:9" ht="45" x14ac:dyDescent="0.25">
      <c r="A51" s="62" t="str">
        <f>programi!$A$2</f>
        <v>FSD</v>
      </c>
      <c r="B51" s="61">
        <v>2016</v>
      </c>
      <c r="C51" s="61" t="s">
        <v>24</v>
      </c>
      <c r="D51" s="63" t="s">
        <v>42</v>
      </c>
      <c r="E51" s="63" t="s">
        <v>22</v>
      </c>
      <c r="F51" s="63" t="s">
        <v>41</v>
      </c>
      <c r="G51" s="30" t="s">
        <v>56</v>
      </c>
      <c r="H51" s="83"/>
      <c r="I51" s="84"/>
    </row>
    <row r="52" spans="1:9" ht="45" x14ac:dyDescent="0.25">
      <c r="A52" s="60" t="str">
        <f>programi!$A$2</f>
        <v>FSD</v>
      </c>
      <c r="B52" s="61">
        <v>2016</v>
      </c>
      <c r="C52" s="61" t="s">
        <v>24</v>
      </c>
      <c r="D52" s="61" t="s">
        <v>19</v>
      </c>
      <c r="E52" s="68"/>
      <c r="F52" s="61" t="s">
        <v>40</v>
      </c>
      <c r="G52" s="29" t="s">
        <v>56</v>
      </c>
      <c r="H52" s="81"/>
      <c r="I52" s="82"/>
    </row>
    <row r="53" spans="1:9" ht="45" x14ac:dyDescent="0.25">
      <c r="A53" s="62" t="str">
        <f>programi!$A$2</f>
        <v>FSD</v>
      </c>
      <c r="B53" s="61">
        <v>2016</v>
      </c>
      <c r="C53" s="61" t="s">
        <v>24</v>
      </c>
      <c r="D53" s="63" t="s">
        <v>19</v>
      </c>
      <c r="E53" s="68"/>
      <c r="F53" s="63" t="s">
        <v>41</v>
      </c>
      <c r="G53" s="30" t="s">
        <v>56</v>
      </c>
      <c r="H53" s="83"/>
      <c r="I53" s="84"/>
    </row>
    <row r="54" spans="1:9" ht="45" x14ac:dyDescent="0.25">
      <c r="A54" s="60" t="str">
        <f>programi!$A$2</f>
        <v>FSD</v>
      </c>
      <c r="B54" s="61">
        <v>2016</v>
      </c>
      <c r="C54" s="61" t="s">
        <v>24</v>
      </c>
      <c r="D54" s="61" t="s">
        <v>36</v>
      </c>
      <c r="E54" s="61" t="s">
        <v>20</v>
      </c>
      <c r="F54" s="61" t="s">
        <v>40</v>
      </c>
      <c r="G54" s="29" t="s">
        <v>56</v>
      </c>
      <c r="H54" s="81"/>
      <c r="I54" s="82"/>
    </row>
    <row r="55" spans="1:9" ht="45" x14ac:dyDescent="0.25">
      <c r="A55" s="62" t="str">
        <f>programi!$A$2</f>
        <v>FSD</v>
      </c>
      <c r="B55" s="61">
        <v>2016</v>
      </c>
      <c r="C55" s="61" t="s">
        <v>24</v>
      </c>
      <c r="D55" s="63" t="s">
        <v>36</v>
      </c>
      <c r="E55" s="63" t="s">
        <v>20</v>
      </c>
      <c r="F55" s="63" t="s">
        <v>41</v>
      </c>
      <c r="G55" s="30" t="s">
        <v>56</v>
      </c>
      <c r="H55" s="83"/>
      <c r="I55" s="84"/>
    </row>
    <row r="56" spans="1:9" ht="45" x14ac:dyDescent="0.25">
      <c r="A56" s="60" t="str">
        <f>programi!$A$2</f>
        <v>FSD</v>
      </c>
      <c r="B56" s="61">
        <v>2016</v>
      </c>
      <c r="C56" s="61" t="s">
        <v>24</v>
      </c>
      <c r="D56" s="61" t="s">
        <v>36</v>
      </c>
      <c r="E56" s="61" t="s">
        <v>21</v>
      </c>
      <c r="F56" s="61" t="s">
        <v>40</v>
      </c>
      <c r="G56" s="29" t="s">
        <v>56</v>
      </c>
      <c r="H56" s="81"/>
      <c r="I56" s="82"/>
    </row>
    <row r="57" spans="1:9" ht="45" x14ac:dyDescent="0.25">
      <c r="A57" s="62" t="str">
        <f>programi!$A$2</f>
        <v>FSD</v>
      </c>
      <c r="B57" s="61">
        <v>2016</v>
      </c>
      <c r="C57" s="61" t="s">
        <v>24</v>
      </c>
      <c r="D57" s="63" t="s">
        <v>36</v>
      </c>
      <c r="E57" s="63" t="s">
        <v>21</v>
      </c>
      <c r="F57" s="63" t="s">
        <v>41</v>
      </c>
      <c r="G57" s="30" t="s">
        <v>56</v>
      </c>
      <c r="H57" s="83"/>
      <c r="I57" s="84"/>
    </row>
    <row r="58" spans="1:9" x14ac:dyDescent="0.25">
      <c r="H58" s="167">
        <f>SUM(H2:H57)</f>
        <v>27</v>
      </c>
      <c r="I58" s="167">
        <f>SUM(I2:I57)</f>
        <v>30</v>
      </c>
    </row>
  </sheetData>
  <pageMargins left="0.70866141732283472" right="0.70866141732283472" top="0.74803149606299213" bottom="0.74803149606299213" header="0.31496062992125984" footer="0.31496062992125984"/>
  <pageSetup paperSize="9" scale="28" orientation="landscape"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topLeftCell="A10" zoomScaleNormal="100" workbookViewId="0">
      <selection activeCell="H22" sqref="H22"/>
    </sheetView>
  </sheetViews>
  <sheetFormatPr defaultRowHeight="15" x14ac:dyDescent="0.25"/>
  <cols>
    <col min="1" max="1" width="12" customWidth="1"/>
    <col min="2" max="2" width="21" style="54" customWidth="1"/>
    <col min="3" max="3" width="13.140625" customWidth="1"/>
    <col min="4" max="4" width="18.85546875" customWidth="1"/>
    <col min="5" max="5" width="43.28515625" customWidth="1"/>
    <col min="6" max="6" width="16.7109375" customWidth="1"/>
    <col min="7" max="7" width="28.5703125" style="1" customWidth="1"/>
    <col min="8" max="8" width="20" customWidth="1"/>
    <col min="9" max="9" width="18.140625" customWidth="1"/>
  </cols>
  <sheetData>
    <row r="1" spans="1:9" s="1" customFormat="1" ht="91.5" customHeight="1" x14ac:dyDescent="0.25">
      <c r="A1" s="66" t="s">
        <v>0</v>
      </c>
      <c r="B1" s="70" t="s">
        <v>109</v>
      </c>
      <c r="C1" s="64" t="s">
        <v>110</v>
      </c>
      <c r="D1" s="64" t="s">
        <v>1</v>
      </c>
      <c r="E1" s="64" t="s">
        <v>57</v>
      </c>
      <c r="F1" s="64" t="s">
        <v>38</v>
      </c>
      <c r="G1" s="64" t="s">
        <v>49</v>
      </c>
      <c r="H1" s="64" t="s">
        <v>50</v>
      </c>
      <c r="I1" s="67" t="s">
        <v>51</v>
      </c>
    </row>
    <row r="2" spans="1:9" x14ac:dyDescent="0.25">
      <c r="A2" s="60" t="str">
        <f>programi!$A$2</f>
        <v>FSD</v>
      </c>
      <c r="B2" s="69">
        <v>2017</v>
      </c>
      <c r="C2" s="61" t="s">
        <v>185</v>
      </c>
      <c r="D2" s="61" t="s">
        <v>39</v>
      </c>
      <c r="E2" s="61" t="s">
        <v>20</v>
      </c>
      <c r="F2" s="61" t="s">
        <v>40</v>
      </c>
      <c r="G2" s="29" t="s">
        <v>52</v>
      </c>
      <c r="H2" s="81">
        <v>24</v>
      </c>
      <c r="I2" s="82">
        <v>28</v>
      </c>
    </row>
    <row r="3" spans="1:9" x14ac:dyDescent="0.25">
      <c r="A3" s="62" t="str">
        <f>programi!$A$2</f>
        <v>FSD</v>
      </c>
      <c r="B3" s="69">
        <v>2017</v>
      </c>
      <c r="C3" s="61" t="s">
        <v>185</v>
      </c>
      <c r="D3" s="63" t="s">
        <v>39</v>
      </c>
      <c r="E3" s="63" t="s">
        <v>20</v>
      </c>
      <c r="F3" s="63" t="s">
        <v>41</v>
      </c>
      <c r="G3" s="30" t="s">
        <v>52</v>
      </c>
      <c r="H3" s="83"/>
      <c r="I3" s="84"/>
    </row>
    <row r="4" spans="1:9" x14ac:dyDescent="0.25">
      <c r="A4" s="60" t="str">
        <f>programi!$A$2</f>
        <v>FSD</v>
      </c>
      <c r="B4" s="69">
        <v>2017</v>
      </c>
      <c r="C4" s="61" t="s">
        <v>185</v>
      </c>
      <c r="D4" s="61" t="s">
        <v>39</v>
      </c>
      <c r="E4" s="61" t="s">
        <v>21</v>
      </c>
      <c r="F4" s="61" t="s">
        <v>40</v>
      </c>
      <c r="G4" s="29" t="s">
        <v>52</v>
      </c>
      <c r="H4" s="81"/>
      <c r="I4" s="82"/>
    </row>
    <row r="5" spans="1:9" x14ac:dyDescent="0.25">
      <c r="A5" s="62" t="str">
        <f>programi!$A$2</f>
        <v>FSD</v>
      </c>
      <c r="B5" s="69">
        <v>2017</v>
      </c>
      <c r="C5" s="61" t="s">
        <v>185</v>
      </c>
      <c r="D5" s="63" t="s">
        <v>39</v>
      </c>
      <c r="E5" s="63" t="s">
        <v>21</v>
      </c>
      <c r="F5" s="63" t="s">
        <v>41</v>
      </c>
      <c r="G5" s="30" t="s">
        <v>52</v>
      </c>
      <c r="H5" s="83"/>
      <c r="I5" s="84"/>
    </row>
    <row r="6" spans="1:9" x14ac:dyDescent="0.25">
      <c r="A6" s="60" t="str">
        <f>programi!$A$2</f>
        <v>FSD</v>
      </c>
      <c r="B6" s="69">
        <v>2017</v>
      </c>
      <c r="C6" s="61" t="s">
        <v>185</v>
      </c>
      <c r="D6" s="61" t="s">
        <v>42</v>
      </c>
      <c r="E6" s="61" t="s">
        <v>188</v>
      </c>
      <c r="F6" s="61" t="s">
        <v>40</v>
      </c>
      <c r="G6" s="29" t="s">
        <v>52</v>
      </c>
      <c r="H6" s="81">
        <v>3</v>
      </c>
      <c r="I6" s="82">
        <v>3</v>
      </c>
    </row>
    <row r="7" spans="1:9" x14ac:dyDescent="0.25">
      <c r="A7" s="62" t="str">
        <f>programi!$A$2</f>
        <v>FSD</v>
      </c>
      <c r="B7" s="69">
        <v>2017</v>
      </c>
      <c r="C7" s="61" t="s">
        <v>185</v>
      </c>
      <c r="D7" s="63" t="s">
        <v>42</v>
      </c>
      <c r="E7" s="61" t="s">
        <v>188</v>
      </c>
      <c r="F7" s="63" t="s">
        <v>41</v>
      </c>
      <c r="G7" s="30" t="s">
        <v>52</v>
      </c>
      <c r="H7" s="83"/>
      <c r="I7" s="84"/>
    </row>
    <row r="8" spans="1:9" x14ac:dyDescent="0.25">
      <c r="A8" s="60" t="str">
        <f>programi!$A$2</f>
        <v>FSD</v>
      </c>
      <c r="B8" s="69">
        <v>2017</v>
      </c>
      <c r="C8" s="61" t="s">
        <v>185</v>
      </c>
      <c r="D8" s="61" t="s">
        <v>42</v>
      </c>
      <c r="E8" s="61" t="s">
        <v>22</v>
      </c>
      <c r="F8" s="61" t="s">
        <v>40</v>
      </c>
      <c r="G8" s="29" t="s">
        <v>52</v>
      </c>
      <c r="H8" s="81"/>
      <c r="I8" s="82"/>
    </row>
    <row r="9" spans="1:9" x14ac:dyDescent="0.25">
      <c r="A9" s="62" t="str">
        <f>programi!$A$2</f>
        <v>FSD</v>
      </c>
      <c r="B9" s="69">
        <v>2017</v>
      </c>
      <c r="C9" s="61" t="s">
        <v>185</v>
      </c>
      <c r="D9" s="63" t="s">
        <v>42</v>
      </c>
      <c r="E9" s="63" t="s">
        <v>22</v>
      </c>
      <c r="F9" s="63" t="s">
        <v>41</v>
      </c>
      <c r="G9" s="30" t="s">
        <v>52</v>
      </c>
      <c r="H9" s="83"/>
      <c r="I9" s="84"/>
    </row>
    <row r="10" spans="1:9" x14ac:dyDescent="0.25">
      <c r="A10" s="60" t="str">
        <f>programi!$A$2</f>
        <v>FSD</v>
      </c>
      <c r="B10" s="69">
        <v>2017</v>
      </c>
      <c r="C10" s="61" t="s">
        <v>185</v>
      </c>
      <c r="D10" s="61" t="s">
        <v>19</v>
      </c>
      <c r="E10" s="68"/>
      <c r="F10" s="61" t="s">
        <v>40</v>
      </c>
      <c r="G10" s="29" t="s">
        <v>52</v>
      </c>
      <c r="H10" s="81"/>
      <c r="I10" s="82"/>
    </row>
    <row r="11" spans="1:9" x14ac:dyDescent="0.25">
      <c r="A11" s="62" t="str">
        <f>programi!$A$2</f>
        <v>FSD</v>
      </c>
      <c r="B11" s="69">
        <v>2017</v>
      </c>
      <c r="C11" s="61" t="s">
        <v>185</v>
      </c>
      <c r="D11" s="63" t="s">
        <v>19</v>
      </c>
      <c r="E11" s="68"/>
      <c r="F11" s="63" t="s">
        <v>41</v>
      </c>
      <c r="G11" s="30" t="s">
        <v>52</v>
      </c>
      <c r="H11" s="83"/>
      <c r="I11" s="84"/>
    </row>
    <row r="12" spans="1:9" x14ac:dyDescent="0.25">
      <c r="A12" s="60" t="str">
        <f>programi!$A$2</f>
        <v>FSD</v>
      </c>
      <c r="B12" s="69">
        <v>2017</v>
      </c>
      <c r="C12" s="61" t="s">
        <v>185</v>
      </c>
      <c r="D12" s="61" t="s">
        <v>39</v>
      </c>
      <c r="E12" s="61" t="s">
        <v>20</v>
      </c>
      <c r="F12" s="61" t="s">
        <v>40</v>
      </c>
      <c r="G12" s="29" t="s">
        <v>53</v>
      </c>
      <c r="H12" s="81"/>
      <c r="I12" s="82"/>
    </row>
    <row r="13" spans="1:9" x14ac:dyDescent="0.25">
      <c r="A13" s="62" t="str">
        <f>programi!$A$2</f>
        <v>FSD</v>
      </c>
      <c r="B13" s="69">
        <v>2017</v>
      </c>
      <c r="C13" s="61" t="s">
        <v>185</v>
      </c>
      <c r="D13" s="63" t="s">
        <v>39</v>
      </c>
      <c r="E13" s="63" t="s">
        <v>20</v>
      </c>
      <c r="F13" s="63" t="s">
        <v>41</v>
      </c>
      <c r="G13" s="30" t="s">
        <v>53</v>
      </c>
      <c r="H13" s="83"/>
      <c r="I13" s="84"/>
    </row>
    <row r="14" spans="1:9" x14ac:dyDescent="0.25">
      <c r="A14" s="60" t="str">
        <f>programi!$A$2</f>
        <v>FSD</v>
      </c>
      <c r="B14" s="69">
        <v>2017</v>
      </c>
      <c r="C14" s="61" t="s">
        <v>185</v>
      </c>
      <c r="D14" s="61" t="s">
        <v>39</v>
      </c>
      <c r="E14" s="61" t="s">
        <v>21</v>
      </c>
      <c r="F14" s="61" t="s">
        <v>40</v>
      </c>
      <c r="G14" s="29" t="s">
        <v>53</v>
      </c>
      <c r="H14" s="81"/>
      <c r="I14" s="82"/>
    </row>
    <row r="15" spans="1:9" x14ac:dyDescent="0.25">
      <c r="A15" s="62" t="str">
        <f>programi!$A$2</f>
        <v>FSD</v>
      </c>
      <c r="B15" s="69">
        <v>2017</v>
      </c>
      <c r="C15" s="61" t="s">
        <v>185</v>
      </c>
      <c r="D15" s="63" t="s">
        <v>39</v>
      </c>
      <c r="E15" s="63" t="s">
        <v>21</v>
      </c>
      <c r="F15" s="63" t="s">
        <v>41</v>
      </c>
      <c r="G15" s="30" t="s">
        <v>53</v>
      </c>
      <c r="H15" s="83"/>
      <c r="I15" s="84"/>
    </row>
    <row r="16" spans="1:9" x14ac:dyDescent="0.25">
      <c r="A16" s="60" t="str">
        <f>programi!$A$2</f>
        <v>FSD</v>
      </c>
      <c r="B16" s="69">
        <v>2017</v>
      </c>
      <c r="C16" s="61" t="s">
        <v>185</v>
      </c>
      <c r="D16" s="61" t="s">
        <v>42</v>
      </c>
      <c r="E16" s="61" t="s">
        <v>188</v>
      </c>
      <c r="F16" s="61" t="s">
        <v>40</v>
      </c>
      <c r="G16" s="29" t="s">
        <v>53</v>
      </c>
      <c r="H16" s="81"/>
      <c r="I16" s="82"/>
    </row>
    <row r="17" spans="1:9" x14ac:dyDescent="0.25">
      <c r="A17" s="62" t="str">
        <f>programi!$A$2</f>
        <v>FSD</v>
      </c>
      <c r="B17" s="69">
        <v>2017</v>
      </c>
      <c r="C17" s="61" t="s">
        <v>185</v>
      </c>
      <c r="D17" s="63" t="s">
        <v>42</v>
      </c>
      <c r="E17" s="61" t="s">
        <v>188</v>
      </c>
      <c r="F17" s="63" t="s">
        <v>41</v>
      </c>
      <c r="G17" s="30" t="s">
        <v>53</v>
      </c>
      <c r="H17" s="83"/>
      <c r="I17" s="84"/>
    </row>
    <row r="18" spans="1:9" x14ac:dyDescent="0.25">
      <c r="A18" s="60" t="str">
        <f>programi!$A$2</f>
        <v>FSD</v>
      </c>
      <c r="B18" s="69">
        <v>2017</v>
      </c>
      <c r="C18" s="61" t="s">
        <v>185</v>
      </c>
      <c r="D18" s="61" t="s">
        <v>42</v>
      </c>
      <c r="E18" s="61" t="s">
        <v>22</v>
      </c>
      <c r="F18" s="61" t="s">
        <v>40</v>
      </c>
      <c r="G18" s="29" t="s">
        <v>53</v>
      </c>
      <c r="H18" s="81"/>
      <c r="I18" s="82"/>
    </row>
    <row r="19" spans="1:9" x14ac:dyDescent="0.25">
      <c r="A19" s="62" t="str">
        <f>programi!$A$2</f>
        <v>FSD</v>
      </c>
      <c r="B19" s="69">
        <v>2017</v>
      </c>
      <c r="C19" s="61" t="s">
        <v>185</v>
      </c>
      <c r="D19" s="63" t="s">
        <v>42</v>
      </c>
      <c r="E19" s="63" t="s">
        <v>22</v>
      </c>
      <c r="F19" s="63" t="s">
        <v>41</v>
      </c>
      <c r="G19" s="30" t="s">
        <v>53</v>
      </c>
      <c r="H19" s="83"/>
      <c r="I19" s="84"/>
    </row>
    <row r="20" spans="1:9" x14ac:dyDescent="0.25">
      <c r="A20" s="60" t="str">
        <f>programi!$A$2</f>
        <v>FSD</v>
      </c>
      <c r="B20" s="69">
        <v>2017</v>
      </c>
      <c r="C20" s="61" t="s">
        <v>185</v>
      </c>
      <c r="D20" s="61" t="s">
        <v>19</v>
      </c>
      <c r="E20" s="68"/>
      <c r="F20" s="61" t="s">
        <v>40</v>
      </c>
      <c r="G20" s="29" t="s">
        <v>53</v>
      </c>
      <c r="H20" s="81"/>
      <c r="I20" s="82"/>
    </row>
    <row r="21" spans="1:9" x14ac:dyDescent="0.25">
      <c r="A21" s="62" t="str">
        <f>programi!$A$2</f>
        <v>FSD</v>
      </c>
      <c r="B21" s="69">
        <v>2017</v>
      </c>
      <c r="C21" s="61" t="s">
        <v>185</v>
      </c>
      <c r="D21" s="63" t="s">
        <v>19</v>
      </c>
      <c r="E21" s="68"/>
      <c r="F21" s="63" t="s">
        <v>41</v>
      </c>
      <c r="G21" s="30" t="s">
        <v>53</v>
      </c>
      <c r="H21" s="83"/>
      <c r="I21" s="84"/>
    </row>
    <row r="22" spans="1:9" ht="30" x14ac:dyDescent="0.25">
      <c r="A22" s="60" t="str">
        <f>programi!$A$2</f>
        <v>FSD</v>
      </c>
      <c r="B22" s="69">
        <v>2017</v>
      </c>
      <c r="C22" s="61" t="s">
        <v>185</v>
      </c>
      <c r="D22" s="61" t="s">
        <v>39</v>
      </c>
      <c r="E22" s="61" t="s">
        <v>20</v>
      </c>
      <c r="F22" s="61" t="s">
        <v>40</v>
      </c>
      <c r="G22" s="29" t="s">
        <v>54</v>
      </c>
      <c r="H22" s="81"/>
      <c r="I22" s="82">
        <v>2</v>
      </c>
    </row>
    <row r="23" spans="1:9" ht="30" x14ac:dyDescent="0.25">
      <c r="A23" s="62" t="str">
        <f>programi!$A$2</f>
        <v>FSD</v>
      </c>
      <c r="B23" s="69">
        <v>2017</v>
      </c>
      <c r="C23" s="61" t="s">
        <v>185</v>
      </c>
      <c r="D23" s="63" t="s">
        <v>39</v>
      </c>
      <c r="E23" s="63" t="s">
        <v>20</v>
      </c>
      <c r="F23" s="63" t="s">
        <v>41</v>
      </c>
      <c r="G23" s="30" t="s">
        <v>54</v>
      </c>
      <c r="H23" s="83"/>
      <c r="I23" s="84"/>
    </row>
    <row r="24" spans="1:9" ht="30" x14ac:dyDescent="0.25">
      <c r="A24" s="60" t="str">
        <f>programi!$A$2</f>
        <v>FSD</v>
      </c>
      <c r="B24" s="69">
        <v>2017</v>
      </c>
      <c r="C24" s="61" t="s">
        <v>185</v>
      </c>
      <c r="D24" s="61" t="s">
        <v>39</v>
      </c>
      <c r="E24" s="61" t="s">
        <v>21</v>
      </c>
      <c r="F24" s="61" t="s">
        <v>40</v>
      </c>
      <c r="G24" s="29" t="s">
        <v>54</v>
      </c>
      <c r="H24" s="81"/>
      <c r="I24" s="82"/>
    </row>
    <row r="25" spans="1:9" ht="30" x14ac:dyDescent="0.25">
      <c r="A25" s="62" t="str">
        <f>programi!$A$2</f>
        <v>FSD</v>
      </c>
      <c r="B25" s="69">
        <v>2017</v>
      </c>
      <c r="C25" s="61" t="s">
        <v>185</v>
      </c>
      <c r="D25" s="63" t="s">
        <v>39</v>
      </c>
      <c r="E25" s="63" t="s">
        <v>21</v>
      </c>
      <c r="F25" s="63" t="s">
        <v>41</v>
      </c>
      <c r="G25" s="30" t="s">
        <v>54</v>
      </c>
      <c r="H25" s="83"/>
      <c r="I25" s="84"/>
    </row>
    <row r="26" spans="1:9" ht="30" x14ac:dyDescent="0.25">
      <c r="A26" s="60" t="str">
        <f>programi!$A$2</f>
        <v>FSD</v>
      </c>
      <c r="B26" s="69">
        <v>2017</v>
      </c>
      <c r="C26" s="61" t="s">
        <v>185</v>
      </c>
      <c r="D26" s="61" t="s">
        <v>42</v>
      </c>
      <c r="E26" s="61" t="s">
        <v>188</v>
      </c>
      <c r="F26" s="61" t="s">
        <v>40</v>
      </c>
      <c r="G26" s="29" t="s">
        <v>54</v>
      </c>
      <c r="H26" s="81"/>
      <c r="I26" s="82"/>
    </row>
    <row r="27" spans="1:9" ht="30" x14ac:dyDescent="0.25">
      <c r="A27" s="62" t="str">
        <f>programi!$A$2</f>
        <v>FSD</v>
      </c>
      <c r="B27" s="69">
        <v>2017</v>
      </c>
      <c r="C27" s="61" t="s">
        <v>185</v>
      </c>
      <c r="D27" s="63" t="s">
        <v>42</v>
      </c>
      <c r="E27" s="61" t="s">
        <v>188</v>
      </c>
      <c r="F27" s="63" t="s">
        <v>41</v>
      </c>
      <c r="G27" s="30" t="s">
        <v>54</v>
      </c>
      <c r="H27" s="83"/>
      <c r="I27" s="84"/>
    </row>
    <row r="28" spans="1:9" ht="30" x14ac:dyDescent="0.25">
      <c r="A28" s="60" t="str">
        <f>programi!$A$2</f>
        <v>FSD</v>
      </c>
      <c r="B28" s="69">
        <v>2017</v>
      </c>
      <c r="C28" s="61" t="s">
        <v>185</v>
      </c>
      <c r="D28" s="61" t="s">
        <v>42</v>
      </c>
      <c r="E28" s="61" t="s">
        <v>22</v>
      </c>
      <c r="F28" s="61" t="s">
        <v>40</v>
      </c>
      <c r="G28" s="29" t="s">
        <v>54</v>
      </c>
      <c r="H28" s="81"/>
      <c r="I28" s="82"/>
    </row>
    <row r="29" spans="1:9" ht="30" x14ac:dyDescent="0.25">
      <c r="A29" s="62" t="str">
        <f>programi!$A$2</f>
        <v>FSD</v>
      </c>
      <c r="B29" s="69">
        <v>2017</v>
      </c>
      <c r="C29" s="61" t="s">
        <v>185</v>
      </c>
      <c r="D29" s="63" t="s">
        <v>42</v>
      </c>
      <c r="E29" s="63" t="s">
        <v>22</v>
      </c>
      <c r="F29" s="63" t="s">
        <v>41</v>
      </c>
      <c r="G29" s="30" t="s">
        <v>54</v>
      </c>
      <c r="H29" s="83"/>
      <c r="I29" s="84"/>
    </row>
    <row r="30" spans="1:9" ht="30" x14ac:dyDescent="0.25">
      <c r="A30" s="60" t="str">
        <f>programi!$A$2</f>
        <v>FSD</v>
      </c>
      <c r="B30" s="69">
        <v>2017</v>
      </c>
      <c r="C30" s="61" t="s">
        <v>185</v>
      </c>
      <c r="D30" s="61" t="s">
        <v>19</v>
      </c>
      <c r="E30" s="68"/>
      <c r="F30" s="61" t="s">
        <v>40</v>
      </c>
      <c r="G30" s="29" t="s">
        <v>54</v>
      </c>
      <c r="H30" s="81"/>
      <c r="I30" s="82"/>
    </row>
    <row r="31" spans="1:9" ht="30" x14ac:dyDescent="0.25">
      <c r="A31" s="62" t="str">
        <f>programi!$A$2</f>
        <v>FSD</v>
      </c>
      <c r="B31" s="69">
        <v>2017</v>
      </c>
      <c r="C31" s="61" t="s">
        <v>185</v>
      </c>
      <c r="D31" s="63" t="s">
        <v>19</v>
      </c>
      <c r="E31" s="68"/>
      <c r="F31" s="63" t="s">
        <v>41</v>
      </c>
      <c r="G31" s="30" t="s">
        <v>54</v>
      </c>
      <c r="H31" s="83"/>
      <c r="I31" s="84"/>
    </row>
    <row r="32" spans="1:9" ht="30" x14ac:dyDescent="0.25">
      <c r="A32" s="60" t="str">
        <f>programi!$A$2</f>
        <v>FSD</v>
      </c>
      <c r="B32" s="69">
        <v>2017</v>
      </c>
      <c r="C32" s="61" t="s">
        <v>185</v>
      </c>
      <c r="D32" s="61" t="s">
        <v>39</v>
      </c>
      <c r="E32" s="61" t="s">
        <v>20</v>
      </c>
      <c r="F32" s="61" t="s">
        <v>40</v>
      </c>
      <c r="G32" s="29" t="s">
        <v>55</v>
      </c>
      <c r="H32" s="81"/>
      <c r="I32" s="82"/>
    </row>
    <row r="33" spans="1:9" ht="30" x14ac:dyDescent="0.25">
      <c r="A33" s="62" t="str">
        <f>programi!$A$2</f>
        <v>FSD</v>
      </c>
      <c r="B33" s="69">
        <v>2017</v>
      </c>
      <c r="C33" s="61" t="s">
        <v>185</v>
      </c>
      <c r="D33" s="63" t="s">
        <v>39</v>
      </c>
      <c r="E33" s="63" t="s">
        <v>20</v>
      </c>
      <c r="F33" s="63" t="s">
        <v>41</v>
      </c>
      <c r="G33" s="30" t="s">
        <v>56</v>
      </c>
      <c r="H33" s="83"/>
      <c r="I33" s="84"/>
    </row>
    <row r="34" spans="1:9" ht="30" x14ac:dyDescent="0.25">
      <c r="A34" s="60" t="str">
        <f>programi!$A$2</f>
        <v>FSD</v>
      </c>
      <c r="B34" s="69">
        <v>2017</v>
      </c>
      <c r="C34" s="61" t="s">
        <v>185</v>
      </c>
      <c r="D34" s="61" t="s">
        <v>39</v>
      </c>
      <c r="E34" s="61" t="s">
        <v>21</v>
      </c>
      <c r="F34" s="61" t="s">
        <v>40</v>
      </c>
      <c r="G34" s="29" t="s">
        <v>56</v>
      </c>
      <c r="H34" s="81"/>
      <c r="I34" s="82"/>
    </row>
    <row r="35" spans="1:9" ht="30" x14ac:dyDescent="0.25">
      <c r="A35" s="62" t="str">
        <f>programi!$A$2</f>
        <v>FSD</v>
      </c>
      <c r="B35" s="69">
        <v>2017</v>
      </c>
      <c r="C35" s="61" t="s">
        <v>185</v>
      </c>
      <c r="D35" s="63" t="s">
        <v>39</v>
      </c>
      <c r="E35" s="63" t="s">
        <v>21</v>
      </c>
      <c r="F35" s="63" t="s">
        <v>41</v>
      </c>
      <c r="G35" s="30" t="s">
        <v>56</v>
      </c>
      <c r="H35" s="83"/>
      <c r="I35" s="84"/>
    </row>
    <row r="36" spans="1:9" ht="30" x14ac:dyDescent="0.25">
      <c r="A36" s="60" t="str">
        <f>programi!$A$2</f>
        <v>FSD</v>
      </c>
      <c r="B36" s="69">
        <v>2017</v>
      </c>
      <c r="C36" s="61" t="s">
        <v>185</v>
      </c>
      <c r="D36" s="61" t="s">
        <v>42</v>
      </c>
      <c r="E36" s="61" t="s">
        <v>188</v>
      </c>
      <c r="F36" s="61" t="s">
        <v>40</v>
      </c>
      <c r="G36" s="29" t="s">
        <v>56</v>
      </c>
      <c r="H36" s="81"/>
      <c r="I36" s="82"/>
    </row>
    <row r="37" spans="1:9" ht="30" x14ac:dyDescent="0.25">
      <c r="A37" s="62" t="str">
        <f>programi!$A$2</f>
        <v>FSD</v>
      </c>
      <c r="B37" s="69">
        <v>2017</v>
      </c>
      <c r="C37" s="61" t="s">
        <v>185</v>
      </c>
      <c r="D37" s="63" t="s">
        <v>42</v>
      </c>
      <c r="E37" s="61" t="s">
        <v>188</v>
      </c>
      <c r="F37" s="63" t="s">
        <v>41</v>
      </c>
      <c r="G37" s="30" t="s">
        <v>56</v>
      </c>
      <c r="H37" s="83"/>
      <c r="I37" s="84"/>
    </row>
    <row r="38" spans="1:9" ht="30" x14ac:dyDescent="0.25">
      <c r="A38" s="60" t="str">
        <f>programi!$A$2</f>
        <v>FSD</v>
      </c>
      <c r="B38" s="69">
        <v>2017</v>
      </c>
      <c r="C38" s="61" t="s">
        <v>185</v>
      </c>
      <c r="D38" s="61" t="s">
        <v>42</v>
      </c>
      <c r="E38" s="61" t="s">
        <v>22</v>
      </c>
      <c r="F38" s="61" t="s">
        <v>40</v>
      </c>
      <c r="G38" s="29" t="s">
        <v>56</v>
      </c>
      <c r="H38" s="81"/>
      <c r="I38" s="82"/>
    </row>
    <row r="39" spans="1:9" ht="30" x14ac:dyDescent="0.25">
      <c r="A39" s="62" t="str">
        <f>programi!$A$2</f>
        <v>FSD</v>
      </c>
      <c r="B39" s="69">
        <v>2017</v>
      </c>
      <c r="C39" s="61" t="s">
        <v>185</v>
      </c>
      <c r="D39" s="63" t="s">
        <v>42</v>
      </c>
      <c r="E39" s="63" t="s">
        <v>22</v>
      </c>
      <c r="F39" s="63" t="s">
        <v>41</v>
      </c>
      <c r="G39" s="30" t="s">
        <v>56</v>
      </c>
      <c r="H39" s="83"/>
      <c r="I39" s="84"/>
    </row>
    <row r="40" spans="1:9" ht="30" x14ac:dyDescent="0.25">
      <c r="A40" s="60" t="str">
        <f>programi!$A$2</f>
        <v>FSD</v>
      </c>
      <c r="B40" s="69">
        <v>2017</v>
      </c>
      <c r="C40" s="61" t="s">
        <v>185</v>
      </c>
      <c r="D40" s="61" t="s">
        <v>19</v>
      </c>
      <c r="E40" s="68"/>
      <c r="F40" s="61" t="s">
        <v>40</v>
      </c>
      <c r="G40" s="29" t="s">
        <v>56</v>
      </c>
      <c r="H40" s="81"/>
      <c r="I40" s="82"/>
    </row>
    <row r="41" spans="1:9" ht="30" x14ac:dyDescent="0.25">
      <c r="A41" s="62" t="str">
        <f>programi!$A$2</f>
        <v>FSD</v>
      </c>
      <c r="B41" s="69">
        <v>2017</v>
      </c>
      <c r="C41" s="61" t="s">
        <v>185</v>
      </c>
      <c r="D41" s="63" t="s">
        <v>19</v>
      </c>
      <c r="E41" s="68"/>
      <c r="F41" s="63" t="s">
        <v>41</v>
      </c>
      <c r="G41" s="30" t="s">
        <v>56</v>
      </c>
      <c r="H41" s="83"/>
      <c r="I41" s="84"/>
    </row>
    <row r="42" spans="1:9" x14ac:dyDescent="0.25">
      <c r="H42" s="167">
        <f>SUM(H2:H41)</f>
        <v>27</v>
      </c>
      <c r="I42" s="167">
        <f>SUM(I2:I41)</f>
        <v>33</v>
      </c>
    </row>
  </sheetData>
  <autoFilter ref="A1:I42"/>
  <pageMargins left="0.70866141732283472" right="0.70866141732283472" top="0.74803149606299213" bottom="0.74803149606299213" header="0.31496062992125984" footer="0.31496062992125984"/>
  <pageSetup paperSize="9" scale="4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7B06E38C5DD744783BF12568E983F02" ma:contentTypeVersion="0" ma:contentTypeDescription="Ustvari nov dokument." ma:contentTypeScope="" ma:versionID="154514e600a96670064efcffb2c5be72">
  <xsd:schema xmlns:xsd="http://www.w3.org/2001/XMLSchema" xmlns:xs="http://www.w3.org/2001/XMLSchema" xmlns:p="http://schemas.microsoft.com/office/2006/metadata/properties" targetNamespace="http://schemas.microsoft.com/office/2006/metadata/properties" ma:root="true" ma:fieldsID="458b0a2f55f96360ddd24a77cb8737c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0FD53B-214A-4C6F-AD72-F9ABBBD1E21F}">
  <ds:schemaRefs>
    <ds:schemaRef ds:uri="http://purl.org/dc/dcmitype/"/>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7B047F18-281D-4841-B9B7-A9A5CB90FE52}">
  <ds:schemaRefs>
    <ds:schemaRef ds:uri="http://schemas.microsoft.com/sharepoint/v3/contenttype/forms"/>
  </ds:schemaRefs>
</ds:datastoreItem>
</file>

<file path=customXml/itemProps3.xml><?xml version="1.0" encoding="utf-8"?>
<ds:datastoreItem xmlns:ds="http://schemas.openxmlformats.org/officeDocument/2006/customXml" ds:itemID="{84C37157-2995-47E5-827B-52BE1EDFF8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14</vt:i4>
      </vt:variant>
      <vt:variant>
        <vt:lpstr>Imenovani obsegi</vt:lpstr>
      </vt:variant>
      <vt:variant>
        <vt:i4>2</vt:i4>
      </vt:variant>
    </vt:vector>
  </HeadingPairs>
  <TitlesOfParts>
    <vt:vector size="16" baseType="lpstr">
      <vt:lpstr>uvod</vt:lpstr>
      <vt:lpstr>povzetek - skupni pregled</vt:lpstr>
      <vt:lpstr>cilji +ukrepi</vt:lpstr>
      <vt:lpstr>vprašalnik</vt:lpstr>
      <vt:lpstr>programi</vt:lpstr>
      <vt:lpstr>vpis</vt:lpstr>
      <vt:lpstr>diplomanti</vt:lpstr>
      <vt:lpstr>izmenjava študentov 2016 </vt:lpstr>
      <vt:lpstr>izmenjava študentov 2017</vt:lpstr>
      <vt:lpstr>raziskovalna</vt:lpstr>
      <vt:lpstr>projekti</vt:lpstr>
      <vt:lpstr>izmenjava zaposlenih </vt:lpstr>
      <vt:lpstr>skrb za slovenčino</vt:lpstr>
      <vt:lpstr>List5</vt:lpstr>
      <vt:lpstr>clanica</vt:lpstr>
      <vt:lpstr>'povzetek - skupni pregled'!Tiskanje_naslovov</vt:lpstr>
    </vt:vector>
  </TitlesOfParts>
  <Company>Univerza v Ljubljani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Uporabnik sistema Windows</dc:creator>
  <cp:lastModifiedBy>Majer, Alenka</cp:lastModifiedBy>
  <cp:lastPrinted>2015-05-22T07:52:52Z</cp:lastPrinted>
  <dcterms:created xsi:type="dcterms:W3CDTF">2013-06-17T09:04:55Z</dcterms:created>
  <dcterms:modified xsi:type="dcterms:W3CDTF">2015-06-24T08:41:41Z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0x010100C7B06E38C5DD744783BF12568E983F02</vt:lpwstr>
  </property>
</Properties>
</file>